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20" windowWidth="20730" windowHeight="11760" tabRatio="440" activeTab="1"/>
  </bookViews>
  <sheets>
    <sheet name="yonerge" sheetId="10" r:id="rId1"/>
    <sheet name="ogrenci" sheetId="11" r:id="rId2"/>
    <sheet name="veli" sheetId="12" r:id="rId3"/>
    <sheet name="ogretmen" sheetId="13" r:id="rId4"/>
    <sheet name="sonuc" sheetId="14" r:id="rId5"/>
    <sheet name="madde" sheetId="3" r:id="rId6"/>
  </sheets>
  <definedNames>
    <definedName name="_xlnm.Print_Area" localSheetId="1">ogrenci!$AT$1:$AV$42</definedName>
    <definedName name="_xlnm.Print_Area" localSheetId="3">ogretmen!$AR$1:$AT$42</definedName>
    <definedName name="_xlnm.Print_Area" localSheetId="4">sonuc!$A$1:$N$43</definedName>
    <definedName name="_xlnm.Print_Area" localSheetId="2">veli!$AR$1:$AT$42</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4" i="13"/>
  <c r="AO5"/>
  <c r="AO6"/>
  <c r="AO7"/>
  <c r="AO8"/>
  <c r="AO9"/>
  <c r="AO10"/>
  <c r="AO11"/>
  <c r="AO12"/>
  <c r="AO13"/>
  <c r="AO14"/>
  <c r="AO15"/>
  <c r="AO16"/>
  <c r="AO17"/>
  <c r="AO18"/>
  <c r="AO19"/>
  <c r="AO20"/>
  <c r="AO21"/>
  <c r="AO22"/>
  <c r="AO23"/>
  <c r="AO24"/>
  <c r="AO25"/>
  <c r="AO26"/>
  <c r="AO27"/>
  <c r="AO28"/>
  <c r="AO29"/>
  <c r="AO30"/>
  <c r="AO31"/>
  <c r="AO32"/>
  <c r="AO33"/>
  <c r="AO34"/>
  <c r="AO35"/>
  <c r="AO36"/>
  <c r="AO37"/>
  <c r="AO38"/>
  <c r="AO39"/>
  <c r="AO40"/>
  <c r="AO41"/>
  <c r="AO42"/>
  <c r="AO43"/>
  <c r="AO44"/>
  <c r="AO45"/>
  <c r="AO46"/>
  <c r="AO47"/>
  <c r="AO48"/>
  <c r="AO49"/>
  <c r="AO50"/>
  <c r="AO51"/>
  <c r="AO52"/>
  <c r="AO53"/>
  <c r="AO54"/>
  <c r="AO55"/>
  <c r="AO56"/>
  <c r="AO57"/>
  <c r="AO58"/>
  <c r="AO59"/>
  <c r="AO60"/>
  <c r="AO61"/>
  <c r="AO62"/>
  <c r="AO63"/>
  <c r="AO64"/>
  <c r="AO65"/>
  <c r="AO66"/>
  <c r="AO67"/>
  <c r="AO68"/>
  <c r="AO69"/>
  <c r="AO70"/>
  <c r="AO71"/>
  <c r="AO3"/>
  <c r="AO4" i="12"/>
  <c r="AO5"/>
  <c r="AO6"/>
  <c r="AO7"/>
  <c r="AO8"/>
  <c r="AO9"/>
  <c r="AO10"/>
  <c r="AO11"/>
  <c r="AO12"/>
  <c r="AO13"/>
  <c r="AO14"/>
  <c r="AO15"/>
  <c r="AO16"/>
  <c r="AO17"/>
  <c r="AO18"/>
  <c r="AO19"/>
  <c r="AO20"/>
  <c r="AO21"/>
  <c r="AO22"/>
  <c r="AO23"/>
  <c r="AO24"/>
  <c r="AO25"/>
  <c r="AO26"/>
  <c r="AO27"/>
  <c r="AO28"/>
  <c r="AO29"/>
  <c r="AO30"/>
  <c r="AO31"/>
  <c r="AO32"/>
  <c r="AO33"/>
  <c r="AO34"/>
  <c r="AO35"/>
  <c r="AO36"/>
  <c r="AO37"/>
  <c r="AO38"/>
  <c r="AO39"/>
  <c r="AO40"/>
  <c r="AO41"/>
  <c r="AO42"/>
  <c r="AO43"/>
  <c r="AO44"/>
  <c r="AO45"/>
  <c r="AO46"/>
  <c r="AO47"/>
  <c r="AO48"/>
  <c r="AO49"/>
  <c r="AO50"/>
  <c r="AO51"/>
  <c r="AO52"/>
  <c r="AO53"/>
  <c r="AO54"/>
  <c r="AO55"/>
  <c r="AO56"/>
  <c r="AO57"/>
  <c r="AO58"/>
  <c r="AO59"/>
  <c r="AO60"/>
  <c r="AO61"/>
  <c r="AO62"/>
  <c r="AO63"/>
  <c r="AO64"/>
  <c r="AO65"/>
  <c r="AO66"/>
  <c r="AO67"/>
  <c r="AO68"/>
  <c r="AO69"/>
  <c r="AO70"/>
  <c r="AO71"/>
  <c r="AO3"/>
  <c r="AR29"/>
  <c r="AQ4" i="11"/>
  <c r="AQ5"/>
  <c r="AQ6"/>
  <c r="AQ7"/>
  <c r="AQ8"/>
  <c r="AQ9"/>
  <c r="AQ10"/>
  <c r="AQ11"/>
  <c r="AQ12"/>
  <c r="AQ13"/>
  <c r="AQ14"/>
  <c r="AQ15"/>
  <c r="AQ16"/>
  <c r="AQ17"/>
  <c r="AQ18"/>
  <c r="AQ19"/>
  <c r="AQ20"/>
  <c r="AQ21"/>
  <c r="AQ22"/>
  <c r="AQ23"/>
  <c r="AQ24"/>
  <c r="AQ25"/>
  <c r="AQ26"/>
  <c r="AQ27"/>
  <c r="AQ28"/>
  <c r="AQ29"/>
  <c r="AQ30"/>
  <c r="AQ31"/>
  <c r="AQ32"/>
  <c r="AQ33"/>
  <c r="AQ34"/>
  <c r="AQ35"/>
  <c r="AQ36"/>
  <c r="AQ37"/>
  <c r="AQ38"/>
  <c r="AQ39"/>
  <c r="AQ40"/>
  <c r="AQ41"/>
  <c r="AQ42"/>
  <c r="AQ43"/>
  <c r="AQ44"/>
  <c r="AQ45"/>
  <c r="AQ46"/>
  <c r="AQ47"/>
  <c r="AQ48"/>
  <c r="AQ49"/>
  <c r="AQ50"/>
  <c r="AQ51"/>
  <c r="AQ52"/>
  <c r="AQ53"/>
  <c r="AQ54"/>
  <c r="AQ55"/>
  <c r="AQ56"/>
  <c r="AQ57"/>
  <c r="AQ58"/>
  <c r="AQ59"/>
  <c r="AQ60"/>
  <c r="AQ61"/>
  <c r="AQ62"/>
  <c r="AQ63"/>
  <c r="AQ64"/>
  <c r="AQ65"/>
  <c r="AQ66"/>
  <c r="AQ67"/>
  <c r="AQ68"/>
  <c r="AQ69"/>
  <c r="AQ70"/>
  <c r="AQ71"/>
  <c r="AQ3"/>
  <c r="J3" i="14"/>
  <c r="J4"/>
  <c r="J5"/>
  <c r="J6"/>
  <c r="J7"/>
  <c r="J8"/>
  <c r="J9"/>
  <c r="J10"/>
  <c r="J11"/>
  <c r="J12"/>
  <c r="J13"/>
  <c r="J14"/>
  <c r="J15"/>
  <c r="J16"/>
  <c r="J17"/>
  <c r="J18"/>
  <c r="J19"/>
  <c r="J20"/>
  <c r="J21"/>
  <c r="J22"/>
  <c r="J23"/>
  <c r="J24"/>
  <c r="J25"/>
  <c r="J26"/>
  <c r="J27"/>
  <c r="J28"/>
  <c r="J29"/>
  <c r="J30"/>
  <c r="J31"/>
  <c r="J32"/>
  <c r="J33"/>
  <c r="J34"/>
  <c r="J35"/>
  <c r="J36"/>
  <c r="J37"/>
  <c r="J38"/>
  <c r="J39"/>
  <c r="J40"/>
  <c r="J41"/>
  <c r="J2"/>
  <c r="G33"/>
  <c r="AR3" i="13"/>
  <c r="AR33"/>
  <c r="AS4"/>
  <c r="AS5"/>
  <c r="AS6"/>
  <c r="AS7"/>
  <c r="AS8"/>
  <c r="AS9"/>
  <c r="AS10"/>
  <c r="AS11"/>
  <c r="AS12"/>
  <c r="AS13"/>
  <c r="AS14"/>
  <c r="AS15"/>
  <c r="AS16"/>
  <c r="AS17"/>
  <c r="AS18"/>
  <c r="AS19"/>
  <c r="AS20"/>
  <c r="AS21"/>
  <c r="AS22"/>
  <c r="AS23"/>
  <c r="AS24"/>
  <c r="AS25"/>
  <c r="AS26"/>
  <c r="AS40"/>
  <c r="AS27"/>
  <c r="AS28"/>
  <c r="AS29"/>
  <c r="AS30"/>
  <c r="AS31"/>
  <c r="AS32"/>
  <c r="AS33"/>
  <c r="AS34"/>
  <c r="AS35"/>
  <c r="AS36"/>
  <c r="AS37"/>
  <c r="AS38"/>
  <c r="AS39"/>
  <c r="AS41"/>
  <c r="AS42"/>
  <c r="AS3"/>
  <c r="AR4"/>
  <c r="AR5"/>
  <c r="AR6"/>
  <c r="AR7"/>
  <c r="AR8"/>
  <c r="AR9"/>
  <c r="AR10"/>
  <c r="AR11"/>
  <c r="AR12"/>
  <c r="AR13"/>
  <c r="AR14"/>
  <c r="AR15"/>
  <c r="AR16"/>
  <c r="AR17"/>
  <c r="AR18"/>
  <c r="AR19"/>
  <c r="AR20"/>
  <c r="AR21"/>
  <c r="AR22"/>
  <c r="AR23"/>
  <c r="AR24"/>
  <c r="AR25"/>
  <c r="AR26"/>
  <c r="AR40"/>
  <c r="AR27"/>
  <c r="AR28"/>
  <c r="AR29"/>
  <c r="AR30"/>
  <c r="AR31"/>
  <c r="AR32"/>
  <c r="AR34"/>
  <c r="AR35"/>
  <c r="AR36"/>
  <c r="AR37"/>
  <c r="AR38"/>
  <c r="AR39"/>
  <c r="AR41"/>
  <c r="AR42"/>
  <c r="AP4"/>
  <c r="F3" i="14" s="1"/>
  <c r="AP5" i="13"/>
  <c r="F4" i="14" s="1"/>
  <c r="AP6" i="13"/>
  <c r="F5" i="14" s="1"/>
  <c r="AP7" i="13"/>
  <c r="F6" i="14" s="1"/>
  <c r="AP8" i="13"/>
  <c r="F7" i="14" s="1"/>
  <c r="AP9" i="13"/>
  <c r="F8" i="14" s="1"/>
  <c r="AP10" i="13"/>
  <c r="F9" i="14" s="1"/>
  <c r="AP11" i="13"/>
  <c r="F10" i="14" s="1"/>
  <c r="AP12" i="13"/>
  <c r="F11" i="14" s="1"/>
  <c r="AP13" i="13"/>
  <c r="F12" i="14" s="1"/>
  <c r="AP14" i="13"/>
  <c r="F13" i="14" s="1"/>
  <c r="AP15" i="13"/>
  <c r="F14" i="14" s="1"/>
  <c r="AP16" i="13"/>
  <c r="F15" i="14" s="1"/>
  <c r="AP17" i="13"/>
  <c r="F16" i="14" s="1"/>
  <c r="AP18" i="13"/>
  <c r="F17" i="14" s="1"/>
  <c r="AP19" i="13"/>
  <c r="F18" i="14" s="1"/>
  <c r="AP20" i="13"/>
  <c r="F19" i="14" s="1"/>
  <c r="AP21" i="13"/>
  <c r="F20" i="14" s="1"/>
  <c r="AP22" i="13"/>
  <c r="F21" i="14" s="1"/>
  <c r="AP23" i="13"/>
  <c r="F22" i="14" s="1"/>
  <c r="AP24" i="13"/>
  <c r="F23" i="14" s="1"/>
  <c r="AP25" i="13"/>
  <c r="F24" i="14" s="1"/>
  <c r="AP26" i="13"/>
  <c r="F25" i="14" s="1"/>
  <c r="AP40" i="13"/>
  <c r="F26" i="14" s="1"/>
  <c r="AP27" i="13"/>
  <c r="F27" i="14" s="1"/>
  <c r="AP28" i="13"/>
  <c r="F28" i="14" s="1"/>
  <c r="AP29" i="13"/>
  <c r="F29" i="14" s="1"/>
  <c r="AP30" i="13"/>
  <c r="F30" i="14" s="1"/>
  <c r="AP31" i="13"/>
  <c r="F31" i="14" s="1"/>
  <c r="AP32" i="13"/>
  <c r="F32" i="14" s="1"/>
  <c r="AP33" i="13"/>
  <c r="F33" i="14" s="1"/>
  <c r="AP34" i="13"/>
  <c r="F34" i="14" s="1"/>
  <c r="AP35" i="13"/>
  <c r="F35" i="14" s="1"/>
  <c r="AP36" i="13"/>
  <c r="F36" i="14" s="1"/>
  <c r="AP37" i="13"/>
  <c r="F37" i="14" s="1"/>
  <c r="AP38" i="13"/>
  <c r="F38" i="14" s="1"/>
  <c r="AP39" i="13"/>
  <c r="F39" i="14" s="1"/>
  <c r="AP41" i="13"/>
  <c r="F40" i="14" s="1"/>
  <c r="AP42" i="13"/>
  <c r="F41" i="14" s="1"/>
  <c r="AP3" i="13"/>
  <c r="F2" i="14" s="1"/>
  <c r="AS4" i="12"/>
  <c r="AS5"/>
  <c r="AS6"/>
  <c r="AS7"/>
  <c r="AS8"/>
  <c r="AS9"/>
  <c r="AS10"/>
  <c r="AS11"/>
  <c r="AS12"/>
  <c r="AS13"/>
  <c r="AS14"/>
  <c r="AS15"/>
  <c r="AS16"/>
  <c r="AS17"/>
  <c r="AS18"/>
  <c r="AS19"/>
  <c r="AS20"/>
  <c r="AS21"/>
  <c r="AS22"/>
  <c r="AS23"/>
  <c r="AS24"/>
  <c r="AS25"/>
  <c r="AS26"/>
  <c r="AS27"/>
  <c r="AS28"/>
  <c r="AS29"/>
  <c r="AS30"/>
  <c r="AS31"/>
  <c r="AS32"/>
  <c r="AS33"/>
  <c r="AS34"/>
  <c r="AS35"/>
  <c r="AS36"/>
  <c r="AS37"/>
  <c r="AS38"/>
  <c r="AS39"/>
  <c r="AS40"/>
  <c r="AS41"/>
  <c r="AS42"/>
  <c r="AS3"/>
  <c r="AR4"/>
  <c r="AR5"/>
  <c r="AR6"/>
  <c r="AR7"/>
  <c r="AR8"/>
  <c r="AR9"/>
  <c r="AR10"/>
  <c r="AR11"/>
  <c r="AR12"/>
  <c r="AR13"/>
  <c r="AR14"/>
  <c r="AR15"/>
  <c r="AR16"/>
  <c r="AR17"/>
  <c r="AR18"/>
  <c r="AR19"/>
  <c r="AR20"/>
  <c r="AR21"/>
  <c r="AR22"/>
  <c r="AR23"/>
  <c r="AR24"/>
  <c r="AR25"/>
  <c r="AR26"/>
  <c r="AR27"/>
  <c r="AR28"/>
  <c r="AR30"/>
  <c r="AR31"/>
  <c r="AR32"/>
  <c r="AR33"/>
  <c r="AR34"/>
  <c r="AR35"/>
  <c r="AR36"/>
  <c r="AR37"/>
  <c r="AR38"/>
  <c r="AR39"/>
  <c r="AR40"/>
  <c r="AR41"/>
  <c r="AR42"/>
  <c r="AR3"/>
  <c r="AP4"/>
  <c r="D3" i="14" s="1"/>
  <c r="AP5" i="12"/>
  <c r="D4" i="14" s="1"/>
  <c r="AP6" i="12"/>
  <c r="D5" i="14" s="1"/>
  <c r="AP7" i="12"/>
  <c r="D6" i="14" s="1"/>
  <c r="AP8" i="12"/>
  <c r="D7" i="14" s="1"/>
  <c r="AP9" i="12"/>
  <c r="D8" i="14" s="1"/>
  <c r="AP10" i="12"/>
  <c r="D9" i="14" s="1"/>
  <c r="AP11" i="12"/>
  <c r="D10" i="14" s="1"/>
  <c r="AP12" i="12"/>
  <c r="D11" i="14" s="1"/>
  <c r="AP13" i="12"/>
  <c r="D12" i="14" s="1"/>
  <c r="AP14" i="12"/>
  <c r="D13" i="14" s="1"/>
  <c r="AP15" i="12"/>
  <c r="D14" i="14" s="1"/>
  <c r="AP16" i="12"/>
  <c r="D15" i="14" s="1"/>
  <c r="AP17" i="12"/>
  <c r="D16" i="14" s="1"/>
  <c r="AP18" i="12"/>
  <c r="D17" i="14" s="1"/>
  <c r="AP19" i="12"/>
  <c r="D18" i="14" s="1"/>
  <c r="AP20" i="12"/>
  <c r="D19" i="14" s="1"/>
  <c r="AP21" i="12"/>
  <c r="D20" i="14" s="1"/>
  <c r="AP22" i="12"/>
  <c r="D21" i="14" s="1"/>
  <c r="AP23" i="12"/>
  <c r="D22" i="14" s="1"/>
  <c r="AP24" i="12"/>
  <c r="D23" i="14" s="1"/>
  <c r="AP25" i="12"/>
  <c r="D24" i="14" s="1"/>
  <c r="AP26" i="12"/>
  <c r="D25" i="14" s="1"/>
  <c r="AP27" i="12"/>
  <c r="D26" i="14" s="1"/>
  <c r="AP28" i="12"/>
  <c r="D27" i="14" s="1"/>
  <c r="AP29" i="12"/>
  <c r="D28" i="14" s="1"/>
  <c r="AP30" i="12"/>
  <c r="D29" i="14" s="1"/>
  <c r="AP31" i="12"/>
  <c r="D30" i="14" s="1"/>
  <c r="AP32" i="12"/>
  <c r="D31" i="14" s="1"/>
  <c r="AP33" i="12"/>
  <c r="D32" i="14" s="1"/>
  <c r="AP34" i="12"/>
  <c r="D33" i="14" s="1"/>
  <c r="AP35" i="12"/>
  <c r="D34" i="14" s="1"/>
  <c r="AP36" i="12"/>
  <c r="D35" i="14" s="1"/>
  <c r="AP37" i="12"/>
  <c r="D36" i="14" s="1"/>
  <c r="AP38" i="12"/>
  <c r="D37" i="14" s="1"/>
  <c r="AP39" i="12"/>
  <c r="D38" i="14" s="1"/>
  <c r="AP40" i="12"/>
  <c r="D39" i="14" s="1"/>
  <c r="AP41" i="12"/>
  <c r="D40" i="14" s="1"/>
  <c r="AP42" i="12"/>
  <c r="D41" i="14" s="1"/>
  <c r="AP3" i="12"/>
  <c r="D2" i="14" s="1"/>
  <c r="AT4" i="11"/>
  <c r="AT5"/>
  <c r="AT6"/>
  <c r="AT7"/>
  <c r="AT8"/>
  <c r="AT9"/>
  <c r="AT10"/>
  <c r="AT11"/>
  <c r="AT12"/>
  <c r="AT13"/>
  <c r="AT14"/>
  <c r="AT15"/>
  <c r="AT16"/>
  <c r="AT17"/>
  <c r="AT18"/>
  <c r="AT19"/>
  <c r="AT20"/>
  <c r="AT21"/>
  <c r="AT22"/>
  <c r="AT23"/>
  <c r="AT24"/>
  <c r="AT25"/>
  <c r="AT26"/>
  <c r="AT27"/>
  <c r="AT28"/>
  <c r="AT29"/>
  <c r="AT30"/>
  <c r="AT31"/>
  <c r="AT32"/>
  <c r="AT33"/>
  <c r="AT34"/>
  <c r="AT35"/>
  <c r="AT36"/>
  <c r="AT37"/>
  <c r="AT38"/>
  <c r="AT39"/>
  <c r="AT40"/>
  <c r="AT41"/>
  <c r="AT42"/>
  <c r="AT3"/>
  <c r="AR4"/>
  <c r="B3" i="14" s="1"/>
  <c r="AR5" i="11"/>
  <c r="B4" i="14" s="1"/>
  <c r="AR6" i="11"/>
  <c r="B5" i="14" s="1"/>
  <c r="AR7" i="11"/>
  <c r="B6" i="14" s="1"/>
  <c r="AR8" i="11"/>
  <c r="B7" i="14" s="1"/>
  <c r="AR9" i="11"/>
  <c r="B8" i="14" s="1"/>
  <c r="AR10" i="11"/>
  <c r="B9" i="14" s="1"/>
  <c r="AR11" i="11"/>
  <c r="B10" i="14" s="1"/>
  <c r="AR12" i="11"/>
  <c r="B11" i="14" s="1"/>
  <c r="AR13" i="11"/>
  <c r="B12" i="14" s="1"/>
  <c r="AR14" i="11"/>
  <c r="B13" i="14" s="1"/>
  <c r="AR15" i="11"/>
  <c r="B14" i="14" s="1"/>
  <c r="AR16" i="11"/>
  <c r="B15" i="14" s="1"/>
  <c r="AR17" i="11"/>
  <c r="B16" i="14" s="1"/>
  <c r="AR18" i="11"/>
  <c r="B17" i="14" s="1"/>
  <c r="AR19" i="11"/>
  <c r="B18" i="14" s="1"/>
  <c r="AR20" i="11"/>
  <c r="B19" i="14" s="1"/>
  <c r="AR21" i="11"/>
  <c r="B20" i="14" s="1"/>
  <c r="AR22" i="11"/>
  <c r="B21" i="14" s="1"/>
  <c r="AR23" i="11"/>
  <c r="B22" i="14" s="1"/>
  <c r="AR24" i="11"/>
  <c r="B23" i="14" s="1"/>
  <c r="AR25" i="11"/>
  <c r="B24" i="14" s="1"/>
  <c r="AR26" i="11"/>
  <c r="B25" i="14" s="1"/>
  <c r="AR27" i="11"/>
  <c r="B26" i="14" s="1"/>
  <c r="AR28" i="11"/>
  <c r="B27" i="14" s="1"/>
  <c r="AR29" i="11"/>
  <c r="B28" i="14" s="1"/>
  <c r="AR30" i="11"/>
  <c r="B29" i="14" s="1"/>
  <c r="AR31" i="11"/>
  <c r="B30" i="14" s="1"/>
  <c r="AR32" i="11"/>
  <c r="B31" i="14" s="1"/>
  <c r="AR33" i="11"/>
  <c r="B32" i="14" s="1"/>
  <c r="AR34" i="11"/>
  <c r="B33" i="14" s="1"/>
  <c r="AR35" i="11"/>
  <c r="B34" i="14" s="1"/>
  <c r="AR36" i="11"/>
  <c r="B35" i="14" s="1"/>
  <c r="AR37" i="11"/>
  <c r="B36" i="14" s="1"/>
  <c r="AR38" i="11"/>
  <c r="B37" i="14" s="1"/>
  <c r="AR39" i="11"/>
  <c r="B38" i="14" s="1"/>
  <c r="AR40" i="11"/>
  <c r="B39" i="14" s="1"/>
  <c r="AR41" i="11"/>
  <c r="B40" i="14" s="1"/>
  <c r="AR42" i="11"/>
  <c r="B41" i="14" s="1"/>
  <c r="AR3" i="11"/>
  <c r="B2" i="14" s="1"/>
  <c r="E38"/>
  <c r="E39"/>
  <c r="AK72" i="13"/>
  <c r="AT39" s="1"/>
  <c r="G39" i="14" s="1"/>
  <c r="AL72" i="13"/>
  <c r="AT40" s="1"/>
  <c r="G26" i="14" s="1"/>
  <c r="AM72" i="13"/>
  <c r="AT41" s="1"/>
  <c r="G40" i="14" s="1"/>
  <c r="AN72" i="13"/>
  <c r="AT42" s="1"/>
  <c r="G41" i="14" s="1"/>
  <c r="AU4" i="11"/>
  <c r="AU5"/>
  <c r="AU6"/>
  <c r="AU7"/>
  <c r="AU8"/>
  <c r="AU9"/>
  <c r="AU10"/>
  <c r="AU11"/>
  <c r="AU12"/>
  <c r="AU13"/>
  <c r="AU14"/>
  <c r="AU15"/>
  <c r="AU16"/>
  <c r="AU17"/>
  <c r="AU18"/>
  <c r="AU19"/>
  <c r="AU20"/>
  <c r="AU21"/>
  <c r="AU22"/>
  <c r="AU23"/>
  <c r="AU24"/>
  <c r="AU25"/>
  <c r="AU26"/>
  <c r="AU27"/>
  <c r="AU28"/>
  <c r="AU29"/>
  <c r="AU30"/>
  <c r="AU31"/>
  <c r="AU32"/>
  <c r="AU33"/>
  <c r="AU34"/>
  <c r="AU35"/>
  <c r="AU36"/>
  <c r="AU37"/>
  <c r="AU38"/>
  <c r="AU39"/>
  <c r="AU40"/>
  <c r="AU41"/>
  <c r="AU42"/>
  <c r="AU3"/>
  <c r="E72" i="12"/>
  <c r="F72"/>
  <c r="G72"/>
  <c r="AT7" s="1"/>
  <c r="E6" i="14" s="1"/>
  <c r="H72" i="12"/>
  <c r="AT8" s="1"/>
  <c r="E7" i="14" s="1"/>
  <c r="I72" i="12"/>
  <c r="AT9" s="1"/>
  <c r="E8" i="14" s="1"/>
  <c r="J72" i="12"/>
  <c r="AT10" s="1"/>
  <c r="E9" i="14" s="1"/>
  <c r="K72" i="12"/>
  <c r="AT11" s="1"/>
  <c r="E10" i="14" s="1"/>
  <c r="L72" i="12"/>
  <c r="AT12" s="1"/>
  <c r="E11" i="14" s="1"/>
  <c r="M72" i="12"/>
  <c r="AT13" s="1"/>
  <c r="E12" i="14" s="1"/>
  <c r="N72" i="12"/>
  <c r="AT14" s="1"/>
  <c r="E13" i="14" s="1"/>
  <c r="O72" i="12"/>
  <c r="AT15" s="1"/>
  <c r="E14" i="14" s="1"/>
  <c r="P72" i="12"/>
  <c r="AT16" s="1"/>
  <c r="E15" i="14" s="1"/>
  <c r="Q72" i="12"/>
  <c r="AT17" s="1"/>
  <c r="E16" i="14" s="1"/>
  <c r="R72" i="12"/>
  <c r="AT18" s="1"/>
  <c r="E17" i="14" s="1"/>
  <c r="S72" i="12"/>
  <c r="AT19" s="1"/>
  <c r="E18" i="14" s="1"/>
  <c r="T72" i="12"/>
  <c r="AT20" s="1"/>
  <c r="E19" i="14" s="1"/>
  <c r="U72" i="12"/>
  <c r="AT21" s="1"/>
  <c r="E20" i="14" s="1"/>
  <c r="V72" i="12"/>
  <c r="AT22" s="1"/>
  <c r="E21" i="14" s="1"/>
  <c r="W72" i="12"/>
  <c r="AT23" s="1"/>
  <c r="E22" i="14" s="1"/>
  <c r="X72" i="12"/>
  <c r="AT24" s="1"/>
  <c r="E23" i="14" s="1"/>
  <c r="Y72" i="12"/>
  <c r="AT25" s="1"/>
  <c r="E24" i="14" s="1"/>
  <c r="Z72" i="12"/>
  <c r="AT26" s="1"/>
  <c r="E25" i="14" s="1"/>
  <c r="AA72" i="12"/>
  <c r="AT27" s="1"/>
  <c r="E26" i="14" s="1"/>
  <c r="AB72" i="12"/>
  <c r="AT28" s="1"/>
  <c r="E27" i="14" s="1"/>
  <c r="AC72" i="12"/>
  <c r="AT29" s="1"/>
  <c r="E28" i="14" s="1"/>
  <c r="AD72" i="12"/>
  <c r="AT30" s="1"/>
  <c r="E29" i="14" s="1"/>
  <c r="AE72" i="12"/>
  <c r="AT31" s="1"/>
  <c r="E30" i="14" s="1"/>
  <c r="AF72" i="12"/>
  <c r="AT32" s="1"/>
  <c r="E31" i="14" s="1"/>
  <c r="AG72" i="12"/>
  <c r="AT33" s="1"/>
  <c r="E32" i="14" s="1"/>
  <c r="AH72" i="12"/>
  <c r="AT34" s="1"/>
  <c r="E33" i="14" s="1"/>
  <c r="AI72" i="12"/>
  <c r="AT35" s="1"/>
  <c r="E34" i="14" s="1"/>
  <c r="AJ72" i="12"/>
  <c r="AT36" s="1"/>
  <c r="E35" i="14" s="1"/>
  <c r="AK72" i="12"/>
  <c r="AT37" s="1"/>
  <c r="E36" i="14" s="1"/>
  <c r="AL72" i="12"/>
  <c r="AT38" s="1"/>
  <c r="E37" i="14" s="1"/>
  <c r="AM72" i="12"/>
  <c r="AT41" s="1"/>
  <c r="E40" i="14" s="1"/>
  <c r="AN72" i="12"/>
  <c r="AT42" s="1"/>
  <c r="E41" i="14" s="1"/>
  <c r="E72" i="11" l="1"/>
  <c r="F72"/>
  <c r="G72"/>
  <c r="H72"/>
  <c r="I72"/>
  <c r="J72"/>
  <c r="K72"/>
  <c r="L72"/>
  <c r="M72"/>
  <c r="N72"/>
  <c r="O72"/>
  <c r="P72"/>
  <c r="Q72"/>
  <c r="R72"/>
  <c r="S72"/>
  <c r="T72"/>
  <c r="U72"/>
  <c r="V72"/>
  <c r="W72"/>
  <c r="X72"/>
  <c r="Y72"/>
  <c r="Z72"/>
  <c r="AA72"/>
  <c r="AB72"/>
  <c r="AC72"/>
  <c r="AD72"/>
  <c r="AE72"/>
  <c r="AF72"/>
  <c r="AV32" s="1"/>
  <c r="C31" i="14" s="1"/>
  <c r="AG72" i="11"/>
  <c r="AH72"/>
  <c r="AI72"/>
  <c r="AV35" s="1"/>
  <c r="C34" i="14" s="1"/>
  <c r="AJ72" i="11"/>
  <c r="AV36" s="1"/>
  <c r="C35" i="14" s="1"/>
  <c r="AK72" i="11"/>
  <c r="AV37" s="1"/>
  <c r="C36" i="14" s="1"/>
  <c r="AL72" i="11"/>
  <c r="AV38" s="1"/>
  <c r="C37" i="14" s="1"/>
  <c r="AM72" i="11"/>
  <c r="AV39" s="1"/>
  <c r="C38" i="14" s="1"/>
  <c r="AN72" i="11"/>
  <c r="AV40" s="1"/>
  <c r="C39" i="14" s="1"/>
  <c r="AO72" i="11"/>
  <c r="AV41" s="1"/>
  <c r="C40" i="14" s="1"/>
  <c r="AP72" i="11"/>
  <c r="AV42" s="1"/>
  <c r="C41" i="14" s="1"/>
  <c r="AJ72" i="13" l="1"/>
  <c r="AT38" s="1"/>
  <c r="G38" i="14" s="1"/>
  <c r="AI72" i="13"/>
  <c r="AT37" s="1"/>
  <c r="G37" i="14" s="1"/>
  <c r="AH72" i="13"/>
  <c r="AT36" s="1"/>
  <c r="G36" i="14" s="1"/>
  <c r="AG72" i="13"/>
  <c r="AT35" s="1"/>
  <c r="G35" i="14" s="1"/>
  <c r="AF72" i="13"/>
  <c r="AT34" s="1"/>
  <c r="G34" i="14" s="1"/>
  <c r="AE72" i="13"/>
  <c r="AT32" s="1"/>
  <c r="G32" i="14" s="1"/>
  <c r="AD72" i="13"/>
  <c r="AT31" s="1"/>
  <c r="G31" i="14" s="1"/>
  <c r="AC72" i="13"/>
  <c r="AT30" s="1"/>
  <c r="G30" i="14" s="1"/>
  <c r="AB72" i="13"/>
  <c r="AT29" s="1"/>
  <c r="G29" i="14" s="1"/>
  <c r="AA72" i="13"/>
  <c r="AT28" s="1"/>
  <c r="G28" i="14" s="1"/>
  <c r="Z72" i="13"/>
  <c r="AT27" s="1"/>
  <c r="G27" i="14" s="1"/>
  <c r="Y72" i="13"/>
  <c r="AT26" s="1"/>
  <c r="X72"/>
  <c r="AT25" s="1"/>
  <c r="W72"/>
  <c r="AT24" s="1"/>
  <c r="V72"/>
  <c r="AT23" s="1"/>
  <c r="U72"/>
  <c r="AT22" s="1"/>
  <c r="T72"/>
  <c r="AT20" s="1"/>
  <c r="S72"/>
  <c r="AT19" s="1"/>
  <c r="R72"/>
  <c r="AT18" s="1"/>
  <c r="Q72"/>
  <c r="AT17" s="1"/>
  <c r="P72"/>
  <c r="O72"/>
  <c r="AT15" s="1"/>
  <c r="N72"/>
  <c r="AT14" s="1"/>
  <c r="M72"/>
  <c r="AT13" s="1"/>
  <c r="L72"/>
  <c r="AT12" s="1"/>
  <c r="K72"/>
  <c r="AT11" s="1"/>
  <c r="J72"/>
  <c r="AT10" s="1"/>
  <c r="I72"/>
  <c r="AT9" s="1"/>
  <c r="H72"/>
  <c r="AT8" s="1"/>
  <c r="G72"/>
  <c r="AT7" s="1"/>
  <c r="F72"/>
  <c r="AT6" s="1"/>
  <c r="E72"/>
  <c r="AT5" s="1"/>
  <c r="D72"/>
  <c r="AT4" s="1"/>
  <c r="C72"/>
  <c r="AT3" s="1"/>
  <c r="G2" i="14" s="1"/>
  <c r="AT16" i="13"/>
  <c r="AT6" i="12"/>
  <c r="E5" i="14" s="1"/>
  <c r="AT5" i="12"/>
  <c r="E4" i="14" s="1"/>
  <c r="D72" i="12"/>
  <c r="AT4" s="1"/>
  <c r="E3" i="14" s="1"/>
  <c r="C72" i="12"/>
  <c r="AT3" s="1"/>
  <c r="E2" i="14" s="1"/>
  <c r="AV33" i="11"/>
  <c r="C32" i="14" s="1"/>
  <c r="AV34" i="11"/>
  <c r="C33" i="14" s="1"/>
  <c r="AV25" i="11"/>
  <c r="C24" i="14" s="1"/>
  <c r="AV21" i="11"/>
  <c r="C20" i="14" s="1"/>
  <c r="AV20" i="11"/>
  <c r="C19" i="14" s="1"/>
  <c r="AV9" i="11"/>
  <c r="C8" i="14" s="1"/>
  <c r="AV31" i="11"/>
  <c r="C30" i="14" s="1"/>
  <c r="AV30" i="11"/>
  <c r="C29" i="14" s="1"/>
  <c r="AV29" i="11"/>
  <c r="C28" i="14" s="1"/>
  <c r="AV28" i="11"/>
  <c r="C27" i="14" s="1"/>
  <c r="AV27" i="11"/>
  <c r="C26" i="14" s="1"/>
  <c r="AV26" i="11"/>
  <c r="C25" i="14" s="1"/>
  <c r="AV24" i="11"/>
  <c r="C23" i="14" s="1"/>
  <c r="AV23" i="11"/>
  <c r="C22" i="14" s="1"/>
  <c r="AV22" i="11"/>
  <c r="C21" i="14" s="1"/>
  <c r="AV19" i="11"/>
  <c r="C18" i="14" s="1"/>
  <c r="AV18" i="11"/>
  <c r="C17" i="14" s="1"/>
  <c r="AV17" i="11"/>
  <c r="C16" i="14" s="1"/>
  <c r="AV16" i="11"/>
  <c r="C15" i="14" s="1"/>
  <c r="AV15" i="11"/>
  <c r="C14" i="14" s="1"/>
  <c r="AV14" i="11"/>
  <c r="C13" i="14" s="1"/>
  <c r="AV13" i="11"/>
  <c r="C12" i="14" s="1"/>
  <c r="AV12" i="11"/>
  <c r="C11" i="14" s="1"/>
  <c r="AV11" i="11"/>
  <c r="C10" i="14" s="1"/>
  <c r="AV10" i="11"/>
  <c r="C9" i="14" s="1"/>
  <c r="AV8" i="11"/>
  <c r="C7" i="14" s="1"/>
  <c r="AV7" i="11"/>
  <c r="C6" i="14" s="1"/>
  <c r="AV6" i="11"/>
  <c r="C5" i="14" s="1"/>
  <c r="AV5" i="11"/>
  <c r="C4" i="14" s="1"/>
  <c r="D72" i="11"/>
  <c r="AV4" s="1"/>
  <c r="C3" i="14" s="1"/>
  <c r="C72" i="11"/>
  <c r="AV3" s="1"/>
  <c r="C2" i="14" s="1"/>
  <c r="C44" l="1"/>
  <c r="C45"/>
  <c r="E45"/>
  <c r="E44"/>
  <c r="G11"/>
  <c r="G5"/>
  <c r="G17"/>
  <c r="G25"/>
  <c r="G10"/>
  <c r="G18"/>
  <c r="G16"/>
  <c r="G3"/>
  <c r="G23"/>
  <c r="G9"/>
  <c r="G13"/>
  <c r="G21"/>
  <c r="G15"/>
  <c r="G6"/>
  <c r="G14"/>
  <c r="G22"/>
  <c r="G7"/>
  <c r="G19"/>
  <c r="G4"/>
  <c r="G8"/>
  <c r="G12"/>
  <c r="G20"/>
  <c r="G24"/>
  <c r="K2" l="1"/>
  <c r="K3"/>
  <c r="K11"/>
  <c r="K19"/>
  <c r="K27"/>
  <c r="K35"/>
  <c r="K24"/>
  <c r="K17"/>
  <c r="K18"/>
  <c r="K26"/>
  <c r="K34"/>
  <c r="K4"/>
  <c r="K12"/>
  <c r="K20"/>
  <c r="K28"/>
  <c r="K36"/>
  <c r="K23"/>
  <c r="K16"/>
  <c r="K32"/>
  <c r="K5"/>
  <c r="K13"/>
  <c r="K21"/>
  <c r="K29"/>
  <c r="K37"/>
  <c r="K15"/>
  <c r="K8"/>
  <c r="K40"/>
  <c r="K9"/>
  <c r="K25"/>
  <c r="K33"/>
  <c r="K41"/>
  <c r="K10"/>
  <c r="K6"/>
  <c r="K14"/>
  <c r="K22"/>
  <c r="K30"/>
  <c r="K38"/>
  <c r="K7"/>
  <c r="K31"/>
  <c r="K39"/>
  <c r="L2"/>
  <c r="L4"/>
  <c r="L3"/>
  <c r="L5"/>
  <c r="L38"/>
  <c r="L39"/>
  <c r="L18"/>
  <c r="L32"/>
  <c r="L16"/>
  <c r="L37"/>
  <c r="L27"/>
  <c r="L11"/>
  <c r="L6"/>
  <c r="L10"/>
  <c r="L14"/>
  <c r="L28"/>
  <c r="L12"/>
  <c r="L41"/>
  <c r="L23"/>
  <c r="L7"/>
  <c r="L40"/>
  <c r="L13"/>
  <c r="L34"/>
  <c r="L29"/>
  <c r="L24"/>
  <c r="L8"/>
  <c r="L35"/>
  <c r="L19"/>
  <c r="L9"/>
  <c r="L30"/>
  <c r="L17"/>
  <c r="L26"/>
  <c r="L36"/>
  <c r="L20"/>
  <c r="L21"/>
  <c r="L31"/>
  <c r="L15"/>
  <c r="L25"/>
  <c r="L22"/>
  <c r="L33"/>
  <c r="G44"/>
  <c r="G45"/>
  <c r="M23" l="1"/>
  <c r="N23" s="1"/>
  <c r="M26"/>
  <c r="N26" s="1"/>
  <c r="M33"/>
  <c r="N33" s="1"/>
  <c r="M40"/>
  <c r="N40" s="1"/>
  <c r="M41"/>
  <c r="N41" s="1"/>
  <c r="M39"/>
  <c r="N39" s="1"/>
  <c r="M29"/>
  <c r="N29" s="1"/>
  <c r="M27"/>
  <c r="N27" s="1"/>
  <c r="M34"/>
  <c r="N34" s="1"/>
  <c r="M31"/>
  <c r="N31" s="1"/>
  <c r="M38"/>
  <c r="N38" s="1"/>
  <c r="M32"/>
  <c r="N32" s="1"/>
  <c r="M30"/>
  <c r="N30" s="1"/>
  <c r="M36"/>
  <c r="N36" s="1"/>
  <c r="M2"/>
  <c r="N2" s="1"/>
  <c r="M37"/>
  <c r="N37" s="1"/>
  <c r="M35"/>
  <c r="N35" s="1"/>
  <c r="M28"/>
  <c r="N28" s="1"/>
  <c r="M6"/>
  <c r="N6" s="1"/>
  <c r="M16"/>
  <c r="N16" s="1"/>
  <c r="M24"/>
  <c r="N24" s="1"/>
  <c r="M22"/>
  <c r="N22" s="1"/>
  <c r="M15"/>
  <c r="N15" s="1"/>
  <c r="M5"/>
  <c r="N5" s="1"/>
  <c r="M19"/>
  <c r="N19" s="1"/>
  <c r="M13"/>
  <c r="N13" s="1"/>
  <c r="M25"/>
  <c r="N25" s="1"/>
  <c r="M8"/>
  <c r="N8" s="1"/>
  <c r="M11"/>
  <c r="N11" s="1"/>
  <c r="M7"/>
  <c r="N7" s="1"/>
  <c r="M18"/>
  <c r="N18" s="1"/>
  <c r="M20"/>
  <c r="N20" s="1"/>
  <c r="M14"/>
  <c r="N14" s="1"/>
  <c r="M3"/>
  <c r="N3" s="1"/>
  <c r="M10"/>
  <c r="N10" s="1"/>
  <c r="M12"/>
  <c r="N12" s="1"/>
  <c r="M9"/>
  <c r="N9" s="1"/>
  <c r="M17"/>
  <c r="N17" s="1"/>
  <c r="M4"/>
  <c r="N4" s="1"/>
  <c r="M21"/>
  <c r="N21" s="1"/>
</calcChain>
</file>

<file path=xl/sharedStrings.xml><?xml version="1.0" encoding="utf-8"?>
<sst xmlns="http://schemas.openxmlformats.org/spreadsheetml/2006/main" count="514" uniqueCount="230">
  <si>
    <t>Tsn</t>
  </si>
  <si>
    <t>RS</t>
  </si>
  <si>
    <t>Yeteneklerini (neleri iyi yapabildiğini) tanıma</t>
  </si>
  <si>
    <t>Aile üyeleriyle iletişimini güçlendirme</t>
  </si>
  <si>
    <t>Yeteneklerini (neleri iyi yapabildiklerini) tanıma</t>
  </si>
  <si>
    <t>Okul dışı etkinlikler (eğitsel, kültürel, sosyal ve sportif faaliyetler) hakkında bilgilenme</t>
  </si>
  <si>
    <t>Rehberlik ve psikolojik danışma servisinden hangi konularda yardım alabileceklerini öğrenme</t>
  </si>
  <si>
    <t>Bireysel farklılıklara saygı göstermeyi öğrenme</t>
  </si>
  <si>
    <t>Yardım arama becerilerini geliştirme (ör., nereden ve kimden yardım isteyeceğini bilme)</t>
  </si>
  <si>
    <t>Ksn</t>
  </si>
  <si>
    <t>M31</t>
  </si>
  <si>
    <t>M44</t>
  </si>
  <si>
    <t>M2</t>
  </si>
  <si>
    <t>M29</t>
  </si>
  <si>
    <t>M30</t>
  </si>
  <si>
    <t>M18</t>
  </si>
  <si>
    <t>M13</t>
  </si>
  <si>
    <t>M12</t>
  </si>
  <si>
    <t>M4</t>
  </si>
  <si>
    <t>M16</t>
  </si>
  <si>
    <t>M11</t>
  </si>
  <si>
    <t>M9</t>
  </si>
  <si>
    <t>M19</t>
  </si>
  <si>
    <t>M1</t>
  </si>
  <si>
    <t>M3</t>
  </si>
  <si>
    <t>M5</t>
  </si>
  <si>
    <t>M6</t>
  </si>
  <si>
    <t>M7</t>
  </si>
  <si>
    <t>M8</t>
  </si>
  <si>
    <t>M10</t>
  </si>
  <si>
    <t>M14</t>
  </si>
  <si>
    <t>M15</t>
  </si>
  <si>
    <t>M17</t>
  </si>
  <si>
    <t>M22</t>
  </si>
  <si>
    <t>M27</t>
  </si>
  <si>
    <t>M32</t>
  </si>
  <si>
    <t>M34</t>
  </si>
  <si>
    <t>M35</t>
  </si>
  <si>
    <t>M36</t>
  </si>
  <si>
    <t>M37</t>
  </si>
  <si>
    <t>M38</t>
  </si>
  <si>
    <t>M39</t>
  </si>
  <si>
    <t>M41</t>
  </si>
  <si>
    <t>M42</t>
  </si>
  <si>
    <t>Rehberlik ve Psikolojik Danışma Servisinin Tanıtılması</t>
  </si>
  <si>
    <t>HEDEFLER</t>
  </si>
  <si>
    <t>F</t>
  </si>
  <si>
    <t>Hedefler</t>
  </si>
  <si>
    <t>M23</t>
  </si>
  <si>
    <t>B</t>
  </si>
  <si>
    <t>No</t>
  </si>
  <si>
    <t>İlişkilerimi bozmadan haklarımı savunmayı öğrenmek</t>
  </si>
  <si>
    <t>Atılganlık</t>
  </si>
  <si>
    <t>Yeteneklerimi (neleri iyi yapabildiğimi) tanımak</t>
  </si>
  <si>
    <t>Okula devam etme isteğimi artırmak</t>
  </si>
  <si>
    <t>Üst Öğrenim Kurumlarının Tanıtılması</t>
  </si>
  <si>
    <t>Üst Öğrenime Geçiş Sınavları</t>
  </si>
  <si>
    <t>Sınav kaygısı ile başa çıkmayı öğrenmek</t>
  </si>
  <si>
    <t>Rehber öğretmenden/psikolojik danışmandan hangi konularda yardım alabileceğimi öğrenmek</t>
  </si>
  <si>
    <t>Bireysel Farklılıklara Saygı</t>
  </si>
  <si>
    <t>Yaşamdaki zorluklar karşısında duygusal açıdan dayanıklı olmak (ör., okul değiştirme, ebeveynlerin boşanması, yakınların ölümü)</t>
  </si>
  <si>
    <t>Psikolojik Sağlamlık</t>
  </si>
  <si>
    <t>Yardım Arama</t>
  </si>
  <si>
    <t>Öğrenci Maddeler</t>
  </si>
  <si>
    <t>Veli Maddeler</t>
  </si>
  <si>
    <t>Kendine güvenmeyi öğrenme</t>
  </si>
  <si>
    <t>Öfkesini kontrol etme</t>
  </si>
  <si>
    <t>Riskli durumlardan kaçınmak için “HAYIR” deme becerisini geliştirme</t>
  </si>
  <si>
    <t>İletişim becerilerini geliştirme (ör., söz kesmeden dinleme, göz teması kurma)</t>
  </si>
  <si>
    <t>Haklarını savunmasını öğrenme</t>
  </si>
  <si>
    <t>Sınav kaygısı ile başa çıkmayı öğrenme</t>
  </si>
  <si>
    <t>Rehber öğretmenden/psikolojik danışmandan hangi konularda yardım alabileceğini öğrenme</t>
  </si>
  <si>
    <t>Yaşamdaki zorluklar karşısında duygusal açıdan dayanıklı olma (ör., okul değiştirme, ebeveynlerin boşanması, yakınların ölümü)</t>
  </si>
  <si>
    <t>Zorlandığı konularda doğru kişilerden yardım isteme becerilerini geliştirme (ör., zorbalığa uğradığında rehber öğretmen/psikolojik danışmana ulaşma; yapamadığı soruları arkadaşlarına ya da öğretmenine sorma)</t>
  </si>
  <si>
    <t>Öğretmen Maddeler</t>
  </si>
  <si>
    <t>İlişkilerini bozmadan haklarını savunmayı öğrenme</t>
  </si>
  <si>
    <t>Kişilerarası çatışma çözme becerilerini geliştirme</t>
  </si>
  <si>
    <t>Sınav kaygısı ile başa çıkma becerileri kazanma</t>
  </si>
  <si>
    <t>Bilinçli Teknoloji Kullanımı</t>
  </si>
  <si>
    <t>Karar Verme Becerisi</t>
  </si>
  <si>
    <t>Okul ve Çevresindeki Sosyokültürel İmkanlar</t>
  </si>
  <si>
    <t>Duygu Düzenleme</t>
  </si>
  <si>
    <t>Gelişim Dönemi Özellikleri</t>
  </si>
  <si>
    <t>Bağımlılıkla Mücadele</t>
  </si>
  <si>
    <t>İletişim Becerileri</t>
  </si>
  <si>
    <t>Aile İçi İletişim</t>
  </si>
  <si>
    <t>Öfke Yönetimi</t>
  </si>
  <si>
    <t>Sınır Koyma</t>
  </si>
  <si>
    <t>Özgüven Geliştirme</t>
  </si>
  <si>
    <t>Sınav Kaygısı</t>
  </si>
  <si>
    <t>İhmal ve İstismardan Korunma</t>
  </si>
  <si>
    <t>Sağlıklı Yaşam</t>
  </si>
  <si>
    <t>Akran Zorbalığı</t>
  </si>
  <si>
    <t>M01</t>
  </si>
  <si>
    <t>M03</t>
  </si>
  <si>
    <t>M04</t>
  </si>
  <si>
    <t>M05</t>
  </si>
  <si>
    <t>M06</t>
  </si>
  <si>
    <t>M08</t>
  </si>
  <si>
    <t>M09</t>
  </si>
  <si>
    <t>M02</t>
  </si>
  <si>
    <t>Adı Soyadı</t>
  </si>
  <si>
    <t>MADDELER</t>
  </si>
  <si>
    <t>A</t>
  </si>
  <si>
    <t>Kontrol</t>
  </si>
  <si>
    <t>Toplam</t>
  </si>
  <si>
    <t xml:space="preserve">Öğrenci </t>
  </si>
  <si>
    <t>f</t>
  </si>
  <si>
    <t>Veli</t>
  </si>
  <si>
    <t>Öğretmen</t>
  </si>
  <si>
    <t>Zst</t>
  </si>
  <si>
    <t>Zpa</t>
  </si>
  <si>
    <t>zte</t>
  </si>
  <si>
    <t>ASP</t>
  </si>
  <si>
    <t>ort</t>
  </si>
  <si>
    <t>ss</t>
  </si>
  <si>
    <t>Ağılıklandırma</t>
  </si>
  <si>
    <t>ksn</t>
  </si>
  <si>
    <t>M24</t>
  </si>
  <si>
    <t>Verimli ders çalışma becerilerimi geliştirmek</t>
  </si>
  <si>
    <t>Verimli ders çalışma becerilerini geliştirme</t>
  </si>
  <si>
    <t>Verimli Ders Çalışma Teknikleri/Öz Düzenlemeli Öğrenme</t>
  </si>
  <si>
    <t>Stresle baş etmeyi öğrenmek</t>
  </si>
  <si>
    <t>Stresle baş etmeyi öğrenme</t>
  </si>
  <si>
    <t>Stresle baş etme becerileri kazanma</t>
  </si>
  <si>
    <t>Stresle Baş Etme Becerileri</t>
  </si>
  <si>
    <t>Hayatımla ilgili konularda karar verme becerilerimi geliştirmek (ör., arkadaş seçme, okul seçme, kariyer planlama)</t>
  </si>
  <si>
    <t>Yaşamıyla ilgili önemli konularda mantıklı kararlar alma</t>
  </si>
  <si>
    <t>Karar alma becerilerini geliştirme</t>
  </si>
  <si>
    <t>Bir şeyi yapmak istemediğimde, “HAYIR” diyebilme becerisini kazanmak</t>
  </si>
  <si>
    <t>İlişkilerinde kişisel sınırlarını koruma (ör., “HAYIR” diyebilme becerisini kazanma)</t>
  </si>
  <si>
    <t>M21</t>
  </si>
  <si>
    <t>Meslek ile İlgi, Değer, Yetenek ve Kişisel Özellik İlişkisi</t>
  </si>
  <si>
    <t>Okul kuralları (sınıf geçme, ödül, disiplin gibi konular) hakkında bilgilenmek</t>
  </si>
  <si>
    <t>Okul kuralları (sınıf geçme, ödül, disiplin gibi konular) hakkında bilgilenme</t>
  </si>
  <si>
    <t>Okula ve Çevreye Uyum/Okul kuralları</t>
  </si>
  <si>
    <t>Ergenlik döneminin duygusal değişimleriyle ilgili bilgi edinmek</t>
  </si>
  <si>
    <t>Ergenlik döneminin duygusal sorunlarıyla baş etmeyi öğrenme</t>
  </si>
  <si>
    <t>İletişim becerilerimi güçlendirmek (ör., beden dilini anlamak, empati kurmak)</t>
  </si>
  <si>
    <t xml:space="preserve">İletişim becerilerini (beden dili, etkin dinleme, empati vb.) geliştirme </t>
  </si>
  <si>
    <t>Harekete geçmeden önce anlık isteğimi değil, davranışımın sonuçlarını göz önünde bulundurmak (ör., ders çalışırken telefonunu başka odaya koymak, tartışmalar şiddetlendiğinde ortamdan uzaklaşmak)</t>
  </si>
  <si>
    <t>Harekete geçmeden önce anlık isteklerini değil, davranışının sonuçlarını göz önünde bulundurma (ör., ders çalışırken telefonunu başka odaya koymak, tartışmalar şiddetlendiğinde ortamdan uzaklaşmak)</t>
  </si>
  <si>
    <t>Harekete geçmeden önce anlık isteklerini değil, davranışlarının sonuçlarını göz önünde bulundurma (ör., arkadaşıyla konuşmak yerine dersi dinlemek, tartışmalar şiddetlendiğinde ortamdan uzaklaşmak)</t>
  </si>
  <si>
    <t>Otokontrol</t>
  </si>
  <si>
    <t>Ergenlik dönemi gelişim özellikleri konusunda bilgilenmek (ör., bedensel ve ruhsal değişiklikler)</t>
  </si>
  <si>
    <t>Ergenlik dönemi gelişim özellikleri konusunda bilgilenme (ör., bedensel ve ruhsal değişiklikler)</t>
  </si>
  <si>
    <t>Ergenlik dönemi gelişim özellikleri konusunda bilgilenme (bedensel ve duygusal değişiklikler)</t>
  </si>
  <si>
    <t>İstismar ( fiziksel, duygusal vb.) ve ihmal türlerinden korunmayı öğrenmek</t>
  </si>
  <si>
    <t>İstismar (ör., fiziksel ve duygusal vb.) ve ihmal türlerinden korunmayı öğrenme</t>
  </si>
  <si>
    <t>İhmal ve istismardan korunmayı öğrenme</t>
  </si>
  <si>
    <t>M28</t>
  </si>
  <si>
    <t>Üst öğrenim olanakları hakkında bilgilenmek</t>
  </si>
  <si>
    <t>Üst öğrenim olanakları hakkında bilgilenme</t>
  </si>
  <si>
    <t>Üniversite sınavları hakkında bilgilenmek</t>
  </si>
  <si>
    <t>Üniversite sınavları hakkında bilgilenme</t>
  </si>
  <si>
    <t>Teknoloji bağımlılığından korunma becerilerimi geliştirmek</t>
  </si>
  <si>
    <t>Teknoloji bağımlılığının olumsuz etkilerinden korunmayı öğrenme</t>
  </si>
  <si>
    <t>Teknoloji bağımlılığından korunma becerilerini geliştirme</t>
  </si>
  <si>
    <t>Karşı cinsle sağlıklı iletişim kurabilme becerisi kazanmak</t>
  </si>
  <si>
    <t>Karşı cinsle sağlıklı iletişim kurabilme becerisi kazanma</t>
  </si>
  <si>
    <t>Karşı cinsle sağlıklı iletişim kurabilme becerileri kazanma</t>
  </si>
  <si>
    <t>M26</t>
  </si>
  <si>
    <t>Farklı kariyer seçeneklerinde nelerin gerekli olduğunu öğrenmek ve buna göre hedeflerimi gözden geçirmek (ör., deneme sınav sonuçlarıyla istediğim bölümlerin başarı sıralarını karşılaştırmak)</t>
  </si>
  <si>
    <t>Farklı kariyer seçeneklerinde nelerin gerekli olduğunu öğrenme ve buna göre hedeflerini gözden geçirme (ör., deneme sınav sonuçlarıyla istediği bölümlerin başarı sıralarını karşılaştırmak)</t>
  </si>
  <si>
    <t>Farklı kariyer seçeneklerinde nelerin gerekli olduğunu öğrenme ve buna göre hedeflerini gözden geçirme (ör., deneme sınav sonuçlarıyla istedikleri bölümlerin başarı sıralarını karşılaştırmak)</t>
  </si>
  <si>
    <t>Mesleki Hedef Belirleme</t>
  </si>
  <si>
    <t>Mesleklerle ilgili çeşitli kaynaklardan bilgi edinmek (ör., iş yerlerini gezme, meslek insanın okula davet edilmesi, internet kaynakları)</t>
  </si>
  <si>
    <t>Mesleklerle ilgili bilgi edinme</t>
  </si>
  <si>
    <t>Meslek Tanıtımı</t>
  </si>
  <si>
    <t>İlgi, yetenek ve değerlerime uygun kariyer seçeneklerini analiz etmek</t>
  </si>
  <si>
    <t>İlgi, yetenek ve değerlerine uygun kariyer seçeneklerini analiz etme</t>
  </si>
  <si>
    <t>Meslek Seçerken Dikkat Edilmesi Gereken Hususlar</t>
  </si>
  <si>
    <t>Zorlandığım konularda doğru kişilerden yardım isteme becerilerimi geliştirmek (ör., zorbalıkla karşılaştığımda rehber öğretmen/psikolojik danışmana ulaşmak; yapamadığım soruları arkadaşlara ya da öğretmene sormak)</t>
  </si>
  <si>
    <t>Öfkemi kontrol etme becerilerimi güçlendirmek</t>
  </si>
  <si>
    <t>Öfkelerini kontrol etme becerilerini güçlendirme</t>
  </si>
  <si>
    <t>Bağımlılık yapan maddelerin etkileri hakkında bilgilenmek</t>
  </si>
  <si>
    <t>Bağımlılık yapan maddelerin olumsuz etkileri hakkında bilgilenme</t>
  </si>
  <si>
    <t>İnsanlarla anlaşmazlıklarımı, ilişkilerimi bozmayacak ve haklarımı savunacak şekilde çözmek</t>
  </si>
  <si>
    <t>İnsanlarla anlaşmazlıklarını, ilişkilerini bozmayacak ve haklarını savunacak şekilde çözme</t>
  </si>
  <si>
    <t>Çatışma Çözme Becerileri/Atılganlık</t>
  </si>
  <si>
    <t>Okul dışı etkinlikler (eğitsel, kültürel, sosyal ve sportif faaliyetler) hakkında bilgilenmek</t>
  </si>
  <si>
    <t>Sağlıklı yaşam becerilerini kazanmak (ör., spor yapmak, sağlıklı beslenmek, kişisel hijyene dikkat etmek)</t>
  </si>
  <si>
    <t>Sağlıklı yaşam becerilerini edinme (ör., spor yapma, sağlıklı beslenme ve kişisel hijyene dikkat etme)</t>
  </si>
  <si>
    <t>Meslek seçiminde nelere önem verildiğini öğrenmek (ör., işin kazancı, saygınlığı, çalışma ortamı)</t>
  </si>
  <si>
    <t>Meslek seçiminde nelere önem verildiğini fark etme (ör., işin kazancı, saygınlığı, çalışma ortamı)</t>
  </si>
  <si>
    <t>M20</t>
  </si>
  <si>
    <t>İlgilerimi (kodlama, spor, resim, müzik gibi) keşfetmek</t>
  </si>
  <si>
    <t>İlgilerini (kodlama, spor, resim, müzik gibi) keşfetme</t>
  </si>
  <si>
    <t>Dijital okur-yazarlık becerilerini geliştirmek (ör., sahte videoları ayırt etmek, kötü amaçlı yazılımları indirmemek ve kişisel verileri paylaşmamak)</t>
  </si>
  <si>
    <t>Dijital okur-yazarlık becerilerini geliştirme (ör., sahte videoları ayırt etmek, kötü amaçlı yazılımları indirmemek ve kişisel verileri paylaşmamak)</t>
  </si>
  <si>
    <t>Özgüvenimi geliştirmek</t>
  </si>
  <si>
    <t>Özgüvenlerini geliştirme</t>
  </si>
  <si>
    <t>M25</t>
  </si>
  <si>
    <t>Zamanı planlama becerilerimi geliştirmek</t>
  </si>
  <si>
    <t>Zaman planlama becerilerini geliştirme</t>
  </si>
  <si>
    <t>Zamanı planlama becerilerini geliştirme</t>
  </si>
  <si>
    <t>Zaman Yönetimi/ Öz Düzenlemeli Öğrenme</t>
  </si>
  <si>
    <t>Okul kulüpleri (spor, satranç, tiyatro vb.) ve yarışmalar gibi etkinlikler hakkında bilgilenmek</t>
  </si>
  <si>
    <t>Okul kulüpleri (spor, satranç, tiyatro vb.) ve yarışmalar gibi etkinlikler hakkında bilgilenme</t>
  </si>
  <si>
    <t>Zorbalıkla karşılaştığımda ne yapmam gerektiğini öğrenmek (ör., alay etme, vurma, fotoğraflarımı sosyal medyada izinsiz paylaşma)</t>
  </si>
  <si>
    <t>Zorbalıkla karşılaştığında ne yapması gerektiğini bilme (ör., alay etme, vurma, fotoğraflarının sosyal medyada izinsiz paylaşılması)</t>
  </si>
  <si>
    <t>Zorbalıkla karşılaştığında ne yapmaları gerektiğini bilme</t>
  </si>
  <si>
    <t>M40</t>
  </si>
  <si>
    <t>Aile üyeleriyle iletişimimi güçlendirmek</t>
  </si>
  <si>
    <t>Duygularımı düzenlemeyi öğrenmek (ör., öfkelenince, üzülünce, kaygılanınca sakinleşmek için yürüyüşe çıkmak, biriyle dertleşmek, olaylara farklı açıdan bakmak)</t>
  </si>
  <si>
    <t>Duygu düzenleme becerilerini (olaylara farklı açıdan bakmak, duygusal destek aramak) kazanma</t>
  </si>
  <si>
    <t>Farklı özelliklere sahip bireylere saygı göstermeyi öğrenmek (ör., karşı cins,  özel gereksinimli birey ve göçmenler)</t>
  </si>
  <si>
    <t>Okula devam etme isteğini artırma</t>
  </si>
  <si>
    <t>Okula devam etme isteklerini artırma</t>
  </si>
  <si>
    <t>Motivasyon/Devamsızlığı önleme</t>
  </si>
  <si>
    <t>Okulda seçebileceğim alan/dal hakkında bilgilenmek</t>
  </si>
  <si>
    <t>Okulda seçebileceği alan/dal hakkında bilgilenme</t>
  </si>
  <si>
    <t>Okulda seçebilecekleri alan/dal hakkında bilgilenme</t>
  </si>
  <si>
    <t>Okulda Seçilecek Alan/Dal</t>
  </si>
  <si>
    <t>M43</t>
  </si>
  <si>
    <t>*ASP= Ağırlıklı Standart Puan</t>
  </si>
  <si>
    <t>YÖNERGE</t>
  </si>
  <si>
    <t>Doğru giriş:</t>
  </si>
  <si>
    <t>Aşağıda hatalı veri girişine örnek verilmiştir. M1 maddesinde A ve B seçeneklerinin her ikisine de 1 puan vermek yanlıştır. Böyle bir durumda, en sağdaki kontrol sütununda, "Hatalı giriş" uyarısıyla karşılaşacaksınız.</t>
  </si>
  <si>
    <t>Hatalı giriş:</t>
  </si>
  <si>
    <r>
      <rPr>
        <b/>
        <sz val="18"/>
        <color theme="1"/>
        <rFont val="Calibri"/>
        <family val="2"/>
        <charset val="162"/>
        <scheme val="minor"/>
      </rPr>
      <t>2</t>
    </r>
    <r>
      <rPr>
        <sz val="18"/>
        <color theme="1"/>
        <rFont val="Calibri"/>
        <family val="2"/>
        <scheme val="minor"/>
      </rPr>
      <t xml:space="preserve">. Excel sayfasının sol alt köşesinde "öğrenci", "veli" ve "öğretmen" sayfaları bulunmaktadır. </t>
    </r>
    <r>
      <rPr>
        <b/>
        <sz val="18"/>
        <color theme="4"/>
        <rFont val="Calibri"/>
        <family val="2"/>
        <charset val="162"/>
        <scheme val="minor"/>
      </rPr>
      <t xml:space="preserve">Veri girişi </t>
    </r>
    <r>
      <rPr>
        <sz val="18"/>
        <color theme="1"/>
        <rFont val="Calibri"/>
        <family val="2"/>
        <scheme val="minor"/>
      </rPr>
      <t xml:space="preserve"> sadece bu sayfalara yapılacaktır. </t>
    </r>
  </si>
  <si>
    <r>
      <rPr>
        <b/>
        <sz val="18"/>
        <color theme="1"/>
        <rFont val="Calibri"/>
        <family val="2"/>
        <charset val="162"/>
        <scheme val="minor"/>
      </rPr>
      <t>3</t>
    </r>
    <r>
      <rPr>
        <sz val="18"/>
        <color theme="1"/>
        <rFont val="Calibri"/>
        <family val="2"/>
        <scheme val="minor"/>
      </rPr>
      <t>. Anketlerin her maddesi iki seçenekten oluşmaktadır. Veri girişi sırasında her madde için sadece bir seçeneğe "1" puan veriniz. Yanıtlayıcı tarafından işaretlenmeyen seçeneği boş bırakınız ya da "0" puan veriniz. Aşağıda doğru puan girişine iki örnek verilmiştir:</t>
    </r>
  </si>
  <si>
    <r>
      <rPr>
        <b/>
        <sz val="18"/>
        <color theme="1"/>
        <rFont val="Calibri"/>
        <family val="2"/>
        <charset val="162"/>
        <scheme val="minor"/>
      </rPr>
      <t>4.</t>
    </r>
    <r>
      <rPr>
        <sz val="18"/>
        <color theme="1"/>
        <rFont val="Calibri"/>
        <family val="2"/>
        <charset val="162"/>
        <scheme val="minor"/>
      </rPr>
      <t xml:space="preserve"> Örneğin, sağ taraftaki resimde gösterildiği gibi, "öğrenci" sayfasında veri girişini beyaz ve gri sütunların bulunduğu bölgede yapınız. </t>
    </r>
  </si>
  <si>
    <r>
      <rPr>
        <b/>
        <sz val="18"/>
        <color theme="1"/>
        <rFont val="Calibri"/>
        <family val="2"/>
        <charset val="162"/>
        <scheme val="minor"/>
      </rPr>
      <t>5.</t>
    </r>
    <r>
      <rPr>
        <sz val="18"/>
        <color theme="1"/>
        <rFont val="Calibri"/>
        <family val="2"/>
        <charset val="162"/>
        <scheme val="minor"/>
      </rPr>
      <t xml:space="preserve"> Veri girişi yaptığınız sayfalarda en sağ tarafta bulunan F sütunu ise her bir maddenin seçilme sayısını göstermektedir. F sütununda en yüksek puanı alan satır, ilgili grup için öncelikli rehberlik ihtiyacını ifade etmektedir. Aşağıdaki resimde bakmanız gereken F sütunu sarı renkle vurgulanmıştır.</t>
    </r>
  </si>
  <si>
    <r>
      <rPr>
        <b/>
        <sz val="18"/>
        <color theme="1"/>
        <rFont val="Calibri"/>
        <family val="2"/>
        <charset val="162"/>
        <scheme val="minor"/>
      </rPr>
      <t>6.</t>
    </r>
    <r>
      <rPr>
        <sz val="18"/>
        <color theme="1"/>
        <rFont val="Calibri"/>
        <family val="2"/>
        <charset val="162"/>
        <scheme val="minor"/>
      </rPr>
      <t xml:space="preserve"> Sınıf düzeyinde rehberlik ihtiyacını (hedef) belirlemek için "</t>
    </r>
    <r>
      <rPr>
        <sz val="18"/>
        <color theme="4"/>
        <rFont val="Calibri"/>
        <family val="2"/>
        <charset val="162"/>
        <scheme val="minor"/>
      </rPr>
      <t>S</t>
    </r>
    <r>
      <rPr>
        <b/>
        <sz val="18"/>
        <color theme="4"/>
        <rFont val="Calibri"/>
        <family val="2"/>
        <charset val="162"/>
        <scheme val="minor"/>
      </rPr>
      <t>onuç</t>
    </r>
    <r>
      <rPr>
        <sz val="18"/>
        <color theme="1"/>
        <rFont val="Calibri"/>
        <family val="2"/>
        <charset val="162"/>
        <scheme val="minor"/>
      </rPr>
      <t>" sayfasına bakınız. Sonuç sayfasına ekranın sol alt koşesinden geçiş yapabilirsiniz. Aşağıdaki resme dikkat edin.</t>
    </r>
  </si>
  <si>
    <r>
      <rPr>
        <b/>
        <sz val="18"/>
        <color theme="1"/>
        <rFont val="Calibri"/>
        <family val="2"/>
        <charset val="162"/>
        <scheme val="minor"/>
      </rPr>
      <t>7.</t>
    </r>
    <r>
      <rPr>
        <sz val="18"/>
        <color theme="1"/>
        <rFont val="Calibri"/>
        <family val="2"/>
        <charset val="162"/>
        <scheme val="minor"/>
      </rPr>
      <t xml:space="preserve"> Ağırlıklandırılmış Standart Puan (</t>
    </r>
    <r>
      <rPr>
        <b/>
        <sz val="18"/>
        <color theme="4"/>
        <rFont val="Calibri"/>
        <family val="2"/>
        <charset val="162"/>
        <scheme val="minor"/>
      </rPr>
      <t>ASP</t>
    </r>
    <r>
      <rPr>
        <sz val="18"/>
        <color theme="1"/>
        <rFont val="Calibri"/>
        <family val="2"/>
        <charset val="162"/>
        <scheme val="minor"/>
      </rPr>
      <t xml:space="preserve">); öğrenci, veli ve öğretmenlerden elde edilen yanıtların ağırlıklandırılmış toplam puanıdır. Bu sayfada ASP sütununa bakarak en yüksek puanı seçiniz. En yüksek ASP'ye sahip olan hedef, sınıfınızın en çok ihtiyaç duyduğu rehberlik hizmetini ifade etmektedir. </t>
    </r>
  </si>
  <si>
    <r>
      <rPr>
        <b/>
        <sz val="18"/>
        <color theme="1"/>
        <rFont val="Calibri"/>
        <family val="2"/>
        <charset val="162"/>
        <scheme val="minor"/>
      </rPr>
      <t>8.</t>
    </r>
    <r>
      <rPr>
        <sz val="18"/>
        <color theme="1"/>
        <rFont val="Calibri"/>
        <family val="2"/>
        <charset val="162"/>
        <scheme val="minor"/>
      </rPr>
      <t xml:space="preserve"> Bu Excel dosyasını, veri girişini tamamladıktan sonra okul rehberlik ve psikolojik danışma servisine teslim ediniz.</t>
    </r>
  </si>
  <si>
    <r>
      <rPr>
        <b/>
        <sz val="18"/>
        <color theme="1"/>
        <rFont val="Calibri"/>
        <family val="2"/>
        <charset val="162"/>
        <scheme val="minor"/>
      </rPr>
      <t>1.</t>
    </r>
    <r>
      <rPr>
        <sz val="18"/>
        <color theme="1"/>
        <rFont val="Calibri"/>
        <family val="2"/>
        <charset val="162"/>
        <scheme val="minor"/>
      </rPr>
      <t xml:space="preserve"> "Öğrenci"  ve "veli" anketi sınıf rehber öğretmeni tarafından, "öğretmen" anketi rehber öğretmen/psikolojik danışman tarafından uygulanır. Öğrenci, öğretmen ve velilerin %30'una  uygulanır. Öğrenci yanıtları sınıf rehber öğretmeni tarafından, öğretmen ve veli yanıtları rehber öğretmen/psikolojik danışman tarafından bu Excel dosyasına  girilir. </t>
    </r>
  </si>
  <si>
    <r>
      <rPr>
        <b/>
        <sz val="18"/>
        <color theme="1"/>
        <rFont val="Calibri"/>
        <family val="2"/>
        <charset val="162"/>
        <scheme val="minor"/>
      </rPr>
      <t>9.</t>
    </r>
    <r>
      <rPr>
        <sz val="18"/>
        <color theme="1"/>
        <rFont val="Calibri"/>
        <family val="2"/>
        <charset val="162"/>
        <scheme val="minor"/>
      </rPr>
      <t xml:space="preserve"> "Madde" sayfası veri kaynağı dosyasıdır. Hesaplamalarda hata olmaması için bu sayfa kullanılmayacak, silinmeyecek ve değiştirilmeyecektir.</t>
    </r>
  </si>
  <si>
    <t>Özel Eğitim Uygulama Okullarında anket formları uygulanmayabilir ve çizelgeler doldurulmayabilir. Ancak diğer özel eğitim kurumlarında veli ve öğretmenlere uygulanmak şartı ile öğrencilere uygulanması kararı okul idaresi ve rehber öğretmen/psikolojik danışman tarafından öğrencilerin gelişim düzeyleri dikkate alınarak verilir.</t>
  </si>
</sst>
</file>

<file path=xl/styles.xml><?xml version="1.0" encoding="utf-8"?>
<styleSheet xmlns="http://schemas.openxmlformats.org/spreadsheetml/2006/main">
  <fonts count="30">
    <font>
      <sz val="11"/>
      <color theme="1"/>
      <name val="Calibri"/>
      <family val="2"/>
      <scheme val="minor"/>
    </font>
    <font>
      <sz val="11"/>
      <color theme="1"/>
      <name val="Calibri"/>
      <family val="2"/>
      <charset val="162"/>
      <scheme val="minor"/>
    </font>
    <font>
      <sz val="8"/>
      <name val="Calibri"/>
      <family val="2"/>
      <scheme val="minor"/>
    </font>
    <font>
      <sz val="10"/>
      <color rgb="FF000000"/>
      <name val="Calibri"/>
      <family val="2"/>
      <charset val="162"/>
      <scheme val="minor"/>
    </font>
    <font>
      <b/>
      <sz val="11"/>
      <color rgb="FFFF0000"/>
      <name val="Calibri"/>
      <family val="2"/>
      <charset val="162"/>
      <scheme val="minor"/>
    </font>
    <font>
      <b/>
      <sz val="11"/>
      <color rgb="FF0070C0"/>
      <name val="Calibri"/>
      <family val="2"/>
      <charset val="162"/>
      <scheme val="minor"/>
    </font>
    <font>
      <sz val="10"/>
      <color theme="1"/>
      <name val="Calibri"/>
      <family val="2"/>
      <scheme val="minor"/>
    </font>
    <font>
      <sz val="10"/>
      <color rgb="FF000000"/>
      <name val="Calibri"/>
      <family val="2"/>
      <scheme val="minor"/>
    </font>
    <font>
      <sz val="10"/>
      <color rgb="FFFF0000"/>
      <name val="Calibri"/>
      <family val="2"/>
      <scheme val="minor"/>
    </font>
    <font>
      <b/>
      <sz val="9"/>
      <color rgb="FFFF0000"/>
      <name val="Calibri"/>
      <family val="2"/>
      <charset val="162"/>
      <scheme val="minor"/>
    </font>
    <font>
      <sz val="9"/>
      <color theme="1"/>
      <name val="Calibri"/>
      <family val="2"/>
      <charset val="162"/>
      <scheme val="minor"/>
    </font>
    <font>
      <sz val="9"/>
      <color rgb="FF000000"/>
      <name val="Courier New"/>
      <family val="3"/>
      <charset val="162"/>
    </font>
    <font>
      <sz val="9"/>
      <color rgb="FFFF0000"/>
      <name val="Calibri"/>
      <family val="2"/>
      <charset val="162"/>
      <scheme val="minor"/>
    </font>
    <font>
      <sz val="9"/>
      <name val="Calibri"/>
      <family val="2"/>
      <charset val="162"/>
      <scheme val="minor"/>
    </font>
    <font>
      <sz val="9"/>
      <color rgb="FF000000"/>
      <name val="Calibri"/>
      <family val="2"/>
      <charset val="162"/>
      <scheme val="minor"/>
    </font>
    <font>
      <sz val="9"/>
      <color theme="1"/>
      <name val="Calibri"/>
      <family val="2"/>
      <scheme val="minor"/>
    </font>
    <font>
      <sz val="11"/>
      <color rgb="FFFF0000"/>
      <name val="Calibri"/>
      <family val="2"/>
      <scheme val="minor"/>
    </font>
    <font>
      <b/>
      <sz val="12"/>
      <color rgb="FFFF0000"/>
      <name val="Calibri"/>
      <family val="2"/>
      <scheme val="minor"/>
    </font>
    <font>
      <b/>
      <sz val="9"/>
      <color rgb="FF000000"/>
      <name val="Calibri"/>
      <family val="2"/>
      <charset val="162"/>
      <scheme val="minor"/>
    </font>
    <font>
      <b/>
      <sz val="26"/>
      <color rgb="FFFF0000"/>
      <name val="Calibri"/>
      <family val="2"/>
      <charset val="162"/>
      <scheme val="minor"/>
    </font>
    <font>
      <sz val="18"/>
      <color theme="1"/>
      <name val="Calibri"/>
      <family val="2"/>
      <scheme val="minor"/>
    </font>
    <font>
      <b/>
      <sz val="18"/>
      <color theme="4"/>
      <name val="Calibri"/>
      <family val="2"/>
      <charset val="162"/>
      <scheme val="minor"/>
    </font>
    <font>
      <b/>
      <sz val="18"/>
      <color theme="4"/>
      <name val="Calibri"/>
      <family val="2"/>
      <scheme val="minor"/>
    </font>
    <font>
      <b/>
      <sz val="18"/>
      <color rgb="FFFF0000"/>
      <name val="Calibri"/>
      <family val="2"/>
      <scheme val="minor"/>
    </font>
    <font>
      <sz val="18"/>
      <color theme="1"/>
      <name val="Calibri"/>
      <family val="2"/>
      <charset val="162"/>
      <scheme val="minor"/>
    </font>
    <font>
      <sz val="18"/>
      <color theme="4"/>
      <name val="Calibri"/>
      <family val="2"/>
      <charset val="162"/>
      <scheme val="minor"/>
    </font>
    <font>
      <b/>
      <sz val="18"/>
      <color theme="1"/>
      <name val="Calibri"/>
      <family val="2"/>
      <charset val="162"/>
      <scheme val="minor"/>
    </font>
    <font>
      <b/>
      <sz val="10"/>
      <color rgb="FFFF0000"/>
      <name val="Calibri"/>
      <family val="2"/>
      <charset val="162"/>
      <scheme val="minor"/>
    </font>
    <font>
      <b/>
      <sz val="10"/>
      <color theme="1"/>
      <name val="Calibri"/>
      <family val="2"/>
      <charset val="162"/>
      <scheme val="minor"/>
    </font>
    <font>
      <i/>
      <sz val="18"/>
      <color theme="1"/>
      <name val="Calibri"/>
      <family val="2"/>
      <charset val="162"/>
      <scheme val="minor"/>
    </font>
  </fonts>
  <fills count="8">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E7E6E6"/>
        <bgColor indexed="64"/>
      </patternFill>
    </fill>
    <fill>
      <patternFill patternType="solid">
        <fgColor theme="0" tint="-0.249977111117893"/>
        <bgColor indexed="64"/>
      </patternFill>
    </fill>
  </fills>
  <borders count="5">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67">
    <xf numFmtId="0" fontId="0" fillId="0" borderId="0" xfId="0"/>
    <xf numFmtId="0" fontId="0" fillId="0" borderId="0" xfId="0" applyAlignment="1">
      <alignment vertical="top"/>
    </xf>
    <xf numFmtId="0" fontId="0" fillId="0" borderId="0" xfId="0" applyAlignment="1">
      <alignment horizontal="center"/>
    </xf>
    <xf numFmtId="0" fontId="4" fillId="0" borderId="0" xfId="0" applyFont="1" applyAlignment="1">
      <alignment horizontal="center" vertical="center"/>
    </xf>
    <xf numFmtId="0" fontId="6" fillId="0" borderId="0" xfId="0" applyFont="1" applyAlignment="1">
      <alignment horizontal="left" vertical="top"/>
    </xf>
    <xf numFmtId="0" fontId="8" fillId="0" borderId="0" xfId="0" applyFont="1" applyAlignment="1">
      <alignment horizontal="left" vertical="top"/>
    </xf>
    <xf numFmtId="0" fontId="6" fillId="4" borderId="0" xfId="0" applyFont="1" applyFill="1" applyAlignment="1">
      <alignment horizontal="left" vertical="center"/>
    </xf>
    <xf numFmtId="0" fontId="4" fillId="0" borderId="2" xfId="0" applyFont="1" applyBorder="1" applyAlignment="1">
      <alignment horizontal="center" vertical="center"/>
    </xf>
    <xf numFmtId="0" fontId="4" fillId="5" borderId="2" xfId="0" applyFont="1" applyFill="1" applyBorder="1" applyAlignment="1">
      <alignment horizontal="center" vertical="center"/>
    </xf>
    <xf numFmtId="0" fontId="4" fillId="0" borderId="0" xfId="0" applyFont="1" applyAlignment="1">
      <alignment vertical="top"/>
    </xf>
    <xf numFmtId="0" fontId="0" fillId="0" borderId="0" xfId="0" applyAlignment="1">
      <alignment horizontal="center" vertical="center"/>
    </xf>
    <xf numFmtId="0" fontId="0" fillId="5" borderId="0" xfId="0" applyFill="1" applyAlignment="1">
      <alignment horizontal="center" vertical="center"/>
    </xf>
    <xf numFmtId="0" fontId="0" fillId="0" borderId="0" xfId="0" applyAlignment="1">
      <alignment horizontal="left" wrapText="1"/>
    </xf>
    <xf numFmtId="0" fontId="0" fillId="0" borderId="3" xfId="0" applyBorder="1"/>
    <xf numFmtId="0" fontId="0" fillId="0" borderId="3" xfId="0" applyBorder="1" applyAlignment="1">
      <alignment horizontal="center" vertical="center"/>
    </xf>
    <xf numFmtId="0" fontId="6" fillId="0" borderId="0" xfId="0" applyFont="1"/>
    <xf numFmtId="0" fontId="7" fillId="0" borderId="0" xfId="0" applyFont="1" applyAlignment="1">
      <alignment vertical="center"/>
    </xf>
    <xf numFmtId="0" fontId="6" fillId="0" borderId="0" xfId="0" applyFont="1" applyAlignment="1">
      <alignment horizontal="left"/>
    </xf>
    <xf numFmtId="2" fontId="4" fillId="0" borderId="2" xfId="0" applyNumberFormat="1" applyFont="1" applyBorder="1" applyAlignment="1">
      <alignment horizontal="center" vertical="center"/>
    </xf>
    <xf numFmtId="2" fontId="0" fillId="0" borderId="0" xfId="0" applyNumberFormat="1"/>
    <xf numFmtId="0" fontId="3" fillId="3" borderId="0" xfId="0" applyFont="1" applyFill="1" applyAlignment="1">
      <alignment horizontal="center" vertical="top"/>
    </xf>
    <xf numFmtId="2" fontId="0" fillId="0" borderId="0" xfId="0" applyNumberFormat="1" applyAlignment="1">
      <alignment horizontal="center"/>
    </xf>
    <xf numFmtId="0" fontId="3" fillId="0" borderId="0" xfId="0" applyFont="1" applyAlignment="1">
      <alignment horizontal="center" vertical="top"/>
    </xf>
    <xf numFmtId="0" fontId="5" fillId="0" borderId="0" xfId="0" applyFont="1"/>
    <xf numFmtId="2" fontId="0" fillId="0" borderId="0" xfId="0" applyNumberFormat="1" applyAlignment="1">
      <alignment horizontal="center" vertical="center"/>
    </xf>
    <xf numFmtId="0" fontId="9" fillId="0" borderId="2" xfId="0" applyFont="1" applyBorder="1" applyAlignment="1">
      <alignment horizontal="left" vertical="center"/>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center" vertical="top"/>
    </xf>
    <xf numFmtId="0" fontId="10" fillId="0" borderId="0" xfId="0" applyFont="1" applyAlignment="1">
      <alignment horizontal="center" vertical="top"/>
    </xf>
    <xf numFmtId="0" fontId="14" fillId="0" borderId="0" xfId="0" applyFont="1" applyAlignment="1">
      <alignment vertical="top"/>
    </xf>
    <xf numFmtId="0" fontId="10" fillId="0" borderId="0" xfId="0" applyFont="1" applyAlignment="1">
      <alignment vertical="top"/>
    </xf>
    <xf numFmtId="0" fontId="13" fillId="0" borderId="0" xfId="0" applyFont="1" applyAlignment="1">
      <alignment horizontal="center" vertical="top" wrapText="1"/>
    </xf>
    <xf numFmtId="0" fontId="15" fillId="0" borderId="0" xfId="0" applyFont="1" applyAlignment="1">
      <alignment vertical="top"/>
    </xf>
    <xf numFmtId="0" fontId="0" fillId="2" borderId="0" xfId="0" applyFill="1" applyAlignment="1">
      <alignment horizontal="center" vertical="center"/>
    </xf>
    <xf numFmtId="0" fontId="6" fillId="0" borderId="0" xfId="0" applyFont="1" applyAlignment="1">
      <alignment horizontal="center" vertical="center"/>
    </xf>
    <xf numFmtId="0" fontId="6" fillId="0" borderId="0" xfId="0" applyFont="1" applyAlignment="1">
      <alignment horizontal="center"/>
    </xf>
    <xf numFmtId="0" fontId="16" fillId="0" borderId="0" xfId="0" applyFont="1"/>
    <xf numFmtId="0" fontId="4" fillId="0" borderId="2" xfId="0" applyFont="1" applyBorder="1"/>
    <xf numFmtId="2" fontId="4" fillId="0" borderId="2" xfId="0" applyNumberFormat="1" applyFont="1" applyBorder="1"/>
    <xf numFmtId="0" fontId="18" fillId="0" borderId="0" xfId="0" applyFont="1" applyAlignment="1">
      <alignment vertical="center"/>
    </xf>
    <xf numFmtId="0" fontId="19" fillId="2" borderId="0" xfId="0" applyFont="1" applyFill="1" applyAlignment="1">
      <alignment horizontal="center" vertical="center" wrapText="1"/>
    </xf>
    <xf numFmtId="0" fontId="20" fillId="2" borderId="0" xfId="0" applyFont="1" applyFill="1" applyAlignment="1">
      <alignment wrapText="1"/>
    </xf>
    <xf numFmtId="0" fontId="0" fillId="2" borderId="0" xfId="0" applyFill="1" applyAlignment="1">
      <alignment wrapText="1"/>
    </xf>
    <xf numFmtId="0" fontId="22" fillId="2" borderId="0" xfId="0" applyFont="1" applyFill="1" applyAlignment="1">
      <alignment wrapText="1"/>
    </xf>
    <xf numFmtId="0" fontId="23" fillId="2" borderId="0" xfId="0" applyFont="1" applyFill="1" applyAlignment="1">
      <alignment wrapText="1"/>
    </xf>
    <xf numFmtId="0" fontId="24" fillId="2" borderId="0" xfId="0" applyFont="1" applyFill="1" applyAlignment="1">
      <alignment wrapText="1"/>
    </xf>
    <xf numFmtId="0" fontId="3" fillId="6" borderId="4" xfId="0" applyFont="1" applyFill="1" applyBorder="1" applyAlignment="1">
      <alignment vertical="center"/>
    </xf>
    <xf numFmtId="2" fontId="1" fillId="0" borderId="0" xfId="0" applyNumberFormat="1" applyFont="1"/>
    <xf numFmtId="0" fontId="27" fillId="0" borderId="2" xfId="0" applyFont="1" applyBorder="1" applyAlignment="1">
      <alignment horizontal="center" vertical="center"/>
    </xf>
    <xf numFmtId="0" fontId="28" fillId="7" borderId="4" xfId="0" applyFont="1" applyFill="1" applyBorder="1" applyAlignment="1">
      <alignment horizontal="center"/>
    </xf>
    <xf numFmtId="0" fontId="7" fillId="5" borderId="0" xfId="0" applyFont="1" applyFill="1" applyAlignment="1">
      <alignment horizontal="left" vertical="top"/>
    </xf>
    <xf numFmtId="0" fontId="7" fillId="5" borderId="0" xfId="0" applyFont="1" applyFill="1" applyAlignment="1">
      <alignment vertical="center"/>
    </xf>
    <xf numFmtId="0" fontId="13" fillId="0" borderId="0" xfId="0" applyFont="1" applyAlignment="1">
      <alignment horizontal="center" vertical="top"/>
    </xf>
    <xf numFmtId="0" fontId="24" fillId="2" borderId="0" xfId="0" applyFont="1" applyFill="1" applyAlignment="1">
      <alignment horizontal="left" wrapText="1"/>
    </xf>
    <xf numFmtId="0" fontId="29" fillId="0" borderId="0" xfId="0" applyFont="1" applyAlignment="1">
      <alignment wrapText="1"/>
    </xf>
    <xf numFmtId="0" fontId="4" fillId="0" borderId="1" xfId="0" applyFont="1" applyBorder="1" applyAlignment="1">
      <alignment horizontal="center" vertical="center"/>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center"/>
    </xf>
    <xf numFmtId="0" fontId="17" fillId="0" borderId="0" xfId="0" applyFont="1" applyAlignment="1">
      <alignment horizontal="left" vertical="center"/>
    </xf>
    <xf numFmtId="0" fontId="17" fillId="0" borderId="2" xfId="0" applyFont="1" applyBorder="1" applyAlignment="1">
      <alignment horizontal="left" vertical="center"/>
    </xf>
    <xf numFmtId="0" fontId="17" fillId="0" borderId="0" xfId="0" applyFont="1" applyAlignment="1">
      <alignment horizontal="center" vertical="center"/>
    </xf>
    <xf numFmtId="0" fontId="17" fillId="0" borderId="2" xfId="0" applyFont="1" applyBorder="1" applyAlignment="1">
      <alignment horizontal="center" vertical="center"/>
    </xf>
    <xf numFmtId="0" fontId="4" fillId="0" borderId="0" xfId="0" applyFont="1" applyAlignment="1">
      <alignment horizontal="left" vertical="center"/>
    </xf>
  </cellXfs>
  <cellStyles count="1">
    <cellStyle name="Normal" xfId="0" builtinId="0"/>
  </cellStyles>
  <dxfs count="3">
    <dxf>
      <font>
        <b/>
        <i val="0"/>
      </font>
      <fill>
        <patternFill>
          <bgColor rgb="FFFF0000"/>
        </patternFill>
      </fill>
    </dxf>
    <dxf>
      <font>
        <b/>
        <i val="0"/>
      </font>
      <fill>
        <patternFill>
          <bgColor rgb="FFFF0000"/>
        </patternFill>
      </fill>
    </dxf>
    <dxf>
      <font>
        <b/>
        <i val="0"/>
      </font>
      <fill>
        <patternFill>
          <bgColor rgb="FFFF0000"/>
        </patternFill>
      </fill>
    </dxf>
  </dxfs>
  <tableStyles count="2" defaultTableStyle="TableStyleMedium2" defaultPivotStyle="PivotStyleMedium9">
    <tableStyle name="PivotTable Stili 1" table="0" count="0"/>
    <tableStyle name="PivotTable Stili 2"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2171700</xdr:colOff>
      <xdr:row>3</xdr:row>
      <xdr:rowOff>82550</xdr:rowOff>
    </xdr:from>
    <xdr:to>
      <xdr:col>17</xdr:col>
      <xdr:colOff>447674</xdr:colOff>
      <xdr:row>97</xdr:row>
      <xdr:rowOff>82550</xdr:rowOff>
    </xdr:to>
    <xdr:grpSp>
      <xdr:nvGrpSpPr>
        <xdr:cNvPr id="2" name="Grup 1">
          <a:extLst>
            <a:ext uri="{FF2B5EF4-FFF2-40B4-BE49-F238E27FC236}">
              <a16:creationId xmlns:a16="http://schemas.microsoft.com/office/drawing/2014/main" xmlns="" id="{2BC17F77-49AE-426A-A940-F182CF35E305}"/>
            </a:ext>
          </a:extLst>
        </xdr:cNvPr>
        <xdr:cNvGrpSpPr/>
      </xdr:nvGrpSpPr>
      <xdr:grpSpPr>
        <a:xfrm>
          <a:off x="2171700" y="1720850"/>
          <a:ext cx="22259924" cy="22402800"/>
          <a:chOff x="0" y="1485900"/>
          <a:chExt cx="22209124" cy="21548725"/>
        </a:xfrm>
      </xdr:grpSpPr>
      <xdr:pic>
        <xdr:nvPicPr>
          <xdr:cNvPr id="4" name="Resim 3">
            <a:extLst>
              <a:ext uri="{FF2B5EF4-FFF2-40B4-BE49-F238E27FC236}">
                <a16:creationId xmlns:a16="http://schemas.microsoft.com/office/drawing/2014/main" xmlns="" id="{D600FA44-C22B-15A3-68CE-FE53274664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700" y="4629150"/>
            <a:ext cx="11748932" cy="736600"/>
          </a:xfrm>
          <a:prstGeom prst="rect">
            <a:avLst/>
          </a:prstGeom>
        </xdr:spPr>
      </xdr:pic>
      <xdr:pic>
        <xdr:nvPicPr>
          <xdr:cNvPr id="5" name="Resim 4">
            <a:extLst>
              <a:ext uri="{FF2B5EF4-FFF2-40B4-BE49-F238E27FC236}">
                <a16:creationId xmlns:a16="http://schemas.microsoft.com/office/drawing/2014/main" xmlns="" id="{CEC1E37C-BDA5-966F-70AC-E322775B24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3184525"/>
            <a:ext cx="11753850" cy="749300"/>
          </a:xfrm>
          <a:prstGeom prst="rect">
            <a:avLst/>
          </a:prstGeom>
        </xdr:spPr>
      </xdr:pic>
      <xdr:pic>
        <xdr:nvPicPr>
          <xdr:cNvPr id="6" name="Resim 5">
            <a:extLst>
              <a:ext uri="{FF2B5EF4-FFF2-40B4-BE49-F238E27FC236}">
                <a16:creationId xmlns:a16="http://schemas.microsoft.com/office/drawing/2014/main" xmlns="" id="{1EFE60C0-CBAA-8E4D-D278-D9A2D371F1B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6651625"/>
            <a:ext cx="11753850" cy="723900"/>
          </a:xfrm>
          <a:prstGeom prst="rect">
            <a:avLst/>
          </a:prstGeom>
        </xdr:spPr>
      </xdr:pic>
      <xdr:pic>
        <xdr:nvPicPr>
          <xdr:cNvPr id="21" name="Resim 20">
            <a:extLst>
              <a:ext uri="{FF2B5EF4-FFF2-40B4-BE49-F238E27FC236}">
                <a16:creationId xmlns:a16="http://schemas.microsoft.com/office/drawing/2014/main" xmlns="" id="{702F7012-7BED-C3E8-4292-382DA56F69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55402" y="8835904"/>
            <a:ext cx="11753850" cy="4698375"/>
          </a:xfrm>
          <a:prstGeom prst="rect">
            <a:avLst/>
          </a:prstGeom>
        </xdr:spPr>
      </xdr:pic>
      <xdr:pic>
        <xdr:nvPicPr>
          <xdr:cNvPr id="22" name="Resim 21">
            <a:extLst>
              <a:ext uri="{FF2B5EF4-FFF2-40B4-BE49-F238E27FC236}">
                <a16:creationId xmlns:a16="http://schemas.microsoft.com/office/drawing/2014/main" xmlns="" id="{A3215E66-BA20-18B0-6840-C80C6DC1F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396875" y="1485900"/>
            <a:ext cx="8566150" cy="474236"/>
          </a:xfrm>
          <a:prstGeom prst="rect">
            <a:avLst/>
          </a:prstGeom>
        </xdr:spPr>
      </xdr:pic>
      <xdr:grpSp>
        <xdr:nvGrpSpPr>
          <xdr:cNvPr id="23" name="Grup 22">
            <a:extLst>
              <a:ext uri="{FF2B5EF4-FFF2-40B4-BE49-F238E27FC236}">
                <a16:creationId xmlns:a16="http://schemas.microsoft.com/office/drawing/2014/main" xmlns="" id="{179677F8-51FC-88A8-B263-3F873C991623}"/>
              </a:ext>
            </a:extLst>
          </xdr:cNvPr>
          <xdr:cNvGrpSpPr/>
        </xdr:nvGrpSpPr>
        <xdr:grpSpPr>
          <a:xfrm>
            <a:off x="11881198" y="6254749"/>
            <a:ext cx="10327926" cy="7747000"/>
            <a:chOff x="11888009" y="5730874"/>
            <a:chExt cx="9654366" cy="7731125"/>
          </a:xfrm>
        </xdr:grpSpPr>
        <xdr:pic>
          <xdr:nvPicPr>
            <xdr:cNvPr id="30" name="Resim 29">
              <a:extLst>
                <a:ext uri="{FF2B5EF4-FFF2-40B4-BE49-F238E27FC236}">
                  <a16:creationId xmlns:a16="http://schemas.microsoft.com/office/drawing/2014/main" xmlns="" id="{211587E2-CE53-4147-71FF-2083B6D94736}"/>
                </a:ext>
              </a:extLst>
            </xdr:cNvPr>
            <xdr:cNvPicPr>
              <a:picLocks noChangeAspect="1"/>
            </xdr:cNvPicPr>
          </xdr:nvPicPr>
          <xdr:blipFill rotWithShape="1">
            <a:blip xmlns:r="http://schemas.openxmlformats.org/officeDocument/2006/relationships" r:embed="rId6" cstate="print"/>
            <a:srcRect l="1737" t="18520" r="56331" b="6317"/>
            <a:stretch/>
          </xdr:blipFill>
          <xdr:spPr>
            <a:xfrm>
              <a:off x="13874750" y="5730874"/>
              <a:ext cx="7667625" cy="7731125"/>
            </a:xfrm>
            <a:prstGeom prst="rect">
              <a:avLst/>
            </a:prstGeom>
          </xdr:spPr>
        </xdr:pic>
        <xdr:cxnSp macro="">
          <xdr:nvCxnSpPr>
            <xdr:cNvPr id="31" name="Düz Ok Bağlayıcısı 30">
              <a:extLst>
                <a:ext uri="{FF2B5EF4-FFF2-40B4-BE49-F238E27FC236}">
                  <a16:creationId xmlns:a16="http://schemas.microsoft.com/office/drawing/2014/main" xmlns="" id="{619B7EAA-B62B-13F1-74E5-5E1CACD7400C}"/>
                </a:ext>
              </a:extLst>
            </xdr:cNvPr>
            <xdr:cNvCxnSpPr/>
          </xdr:nvCxnSpPr>
          <xdr:spPr>
            <a:xfrm flipV="1">
              <a:off x="11888009" y="7115479"/>
              <a:ext cx="1766265" cy="28432"/>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4" name="Grup 23">
            <a:extLst>
              <a:ext uri="{FF2B5EF4-FFF2-40B4-BE49-F238E27FC236}">
                <a16:creationId xmlns:a16="http://schemas.microsoft.com/office/drawing/2014/main" xmlns="" id="{5E0D82D1-3375-95F4-E331-85404C760890}"/>
              </a:ext>
            </a:extLst>
          </xdr:cNvPr>
          <xdr:cNvGrpSpPr/>
        </xdr:nvGrpSpPr>
        <xdr:grpSpPr>
          <a:xfrm>
            <a:off x="2562790" y="14116303"/>
            <a:ext cx="6254750" cy="1756500"/>
            <a:chOff x="-151835" y="13513053"/>
            <a:chExt cx="6254750" cy="1756500"/>
          </a:xfrm>
        </xdr:grpSpPr>
        <xdr:pic>
          <xdr:nvPicPr>
            <xdr:cNvPr id="28" name="Resim 27">
              <a:extLst>
                <a:ext uri="{FF2B5EF4-FFF2-40B4-BE49-F238E27FC236}">
                  <a16:creationId xmlns:a16="http://schemas.microsoft.com/office/drawing/2014/main" xmlns="" id="{8737EFC0-FD6C-362A-91A3-99672F698B6F}"/>
                </a:ext>
              </a:extLst>
            </xdr:cNvPr>
            <xdr:cNvPicPr>
              <a:picLocks noChangeAspect="1"/>
            </xdr:cNvPicPr>
          </xdr:nvPicPr>
          <xdr:blipFill rotWithShape="1">
            <a:blip xmlns:r="http://schemas.openxmlformats.org/officeDocument/2006/relationships" r:embed="rId7" cstate="print"/>
            <a:srcRect l="1910" t="77170" r="63884" b="6316"/>
            <a:stretch/>
          </xdr:blipFill>
          <xdr:spPr>
            <a:xfrm>
              <a:off x="-151835" y="13570928"/>
              <a:ext cx="6254750" cy="1698625"/>
            </a:xfrm>
            <a:prstGeom prst="rect">
              <a:avLst/>
            </a:prstGeom>
          </xdr:spPr>
        </xdr:pic>
        <xdr:cxnSp macro="">
          <xdr:nvCxnSpPr>
            <xdr:cNvPr id="29" name="Düz Ok Bağlayıcısı 28">
              <a:extLst>
                <a:ext uri="{FF2B5EF4-FFF2-40B4-BE49-F238E27FC236}">
                  <a16:creationId xmlns:a16="http://schemas.microsoft.com/office/drawing/2014/main" xmlns="" id="{6493B122-ECB0-5A76-D403-4FAA3FE41CCA}"/>
                </a:ext>
              </a:extLst>
            </xdr:cNvPr>
            <xdr:cNvCxnSpPr/>
          </xdr:nvCxnSpPr>
          <xdr:spPr>
            <a:xfrm>
              <a:off x="2387948" y="13513053"/>
              <a:ext cx="1524000" cy="149225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5" name="Grup 24">
            <a:extLst>
              <a:ext uri="{FF2B5EF4-FFF2-40B4-BE49-F238E27FC236}">
                <a16:creationId xmlns:a16="http://schemas.microsoft.com/office/drawing/2014/main" xmlns="" id="{AD38BAD9-A259-0989-7CAC-0E4D79EBCEEA}"/>
              </a:ext>
            </a:extLst>
          </xdr:cNvPr>
          <xdr:cNvGrpSpPr/>
        </xdr:nvGrpSpPr>
        <xdr:grpSpPr>
          <a:xfrm>
            <a:off x="11962312" y="14557375"/>
            <a:ext cx="7484566" cy="8477250"/>
            <a:chOff x="12046155" y="14017626"/>
            <a:chExt cx="6796717" cy="8490651"/>
          </a:xfrm>
        </xdr:grpSpPr>
        <xdr:pic>
          <xdr:nvPicPr>
            <xdr:cNvPr id="26" name="Resim 25">
              <a:extLst>
                <a:ext uri="{FF2B5EF4-FFF2-40B4-BE49-F238E27FC236}">
                  <a16:creationId xmlns:a16="http://schemas.microsoft.com/office/drawing/2014/main" xmlns="" id="{4A7D8167-CB54-E9AB-EF70-8071D749289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14287501" y="14017626"/>
              <a:ext cx="4555371" cy="8490651"/>
            </a:xfrm>
            <a:prstGeom prst="rect">
              <a:avLst/>
            </a:prstGeom>
          </xdr:spPr>
        </xdr:pic>
        <xdr:cxnSp macro="">
          <xdr:nvCxnSpPr>
            <xdr:cNvPr id="27" name="Düz Ok Bağlayıcısı 26">
              <a:extLst>
                <a:ext uri="{FF2B5EF4-FFF2-40B4-BE49-F238E27FC236}">
                  <a16:creationId xmlns:a16="http://schemas.microsoft.com/office/drawing/2014/main" xmlns="" id="{68FADB27-7AE1-1297-1F28-30856A03245A}"/>
                </a:ext>
              </a:extLst>
            </xdr:cNvPr>
            <xdr:cNvCxnSpPr/>
          </xdr:nvCxnSpPr>
          <xdr:spPr>
            <a:xfrm>
              <a:off x="12046155" y="15770545"/>
              <a:ext cx="1349375" cy="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A1301"/>
  <sheetViews>
    <sheetView zoomScale="50" zoomScaleNormal="50" workbookViewId="0">
      <selection activeCell="K6" sqref="K6"/>
    </sheetView>
  </sheetViews>
  <sheetFormatPr defaultColWidth="8.85546875" defaultRowHeight="15"/>
  <cols>
    <col min="1" max="1" width="217.85546875" style="43" customWidth="1"/>
  </cols>
  <sheetData>
    <row r="1" spans="1:1" ht="33.75">
      <c r="A1" s="41" t="s">
        <v>216</v>
      </c>
    </row>
    <row r="2" spans="1:1" ht="69.75">
      <c r="A2" s="54" t="s">
        <v>227</v>
      </c>
    </row>
    <row r="3" spans="1:1" ht="23.25">
      <c r="A3" s="46" t="s">
        <v>220</v>
      </c>
    </row>
    <row r="8" spans="1:1" ht="46.5">
      <c r="A8" s="46" t="s">
        <v>221</v>
      </c>
    </row>
    <row r="9" spans="1:1" ht="23.25">
      <c r="A9" s="44" t="s">
        <v>217</v>
      </c>
    </row>
    <row r="16" spans="1:1" ht="23.25">
      <c r="A16" s="44" t="s">
        <v>217</v>
      </c>
    </row>
    <row r="23" spans="1:1" ht="47.25" customHeight="1">
      <c r="A23" s="42" t="s">
        <v>218</v>
      </c>
    </row>
    <row r="24" spans="1:1" ht="23.25">
      <c r="A24" s="45" t="s">
        <v>219</v>
      </c>
    </row>
    <row r="31" spans="1:1" ht="31.5" customHeight="1">
      <c r="A31" s="46" t="s">
        <v>222</v>
      </c>
    </row>
    <row r="32" spans="1:1" ht="20.25" customHeight="1">
      <c r="A32" s="46"/>
    </row>
    <row r="33" spans="1:1" ht="46.5">
      <c r="A33" s="46" t="s">
        <v>223</v>
      </c>
    </row>
    <row r="34" spans="1:1" ht="23.25">
      <c r="A34" s="46"/>
    </row>
    <row r="37" spans="1:1" ht="23.25">
      <c r="A37" s="46"/>
    </row>
    <row r="59" spans="1:1" ht="46.5" customHeight="1">
      <c r="A59" s="46" t="s">
        <v>224</v>
      </c>
    </row>
    <row r="68" spans="1:1" ht="21" customHeight="1"/>
    <row r="69" spans="1:1" ht="71.25" customHeight="1">
      <c r="A69" s="46" t="s">
        <v>225</v>
      </c>
    </row>
    <row r="70" spans="1:1">
      <c r="A70"/>
    </row>
    <row r="71" spans="1:1">
      <c r="A71"/>
    </row>
    <row r="72" spans="1:1" ht="22.5" customHeight="1">
      <c r="A72" s="46" t="s">
        <v>226</v>
      </c>
    </row>
    <row r="73" spans="1:1">
      <c r="A73"/>
    </row>
    <row r="74" spans="1:1" ht="47.25" customHeight="1">
      <c r="A74" s="46" t="s">
        <v>228</v>
      </c>
    </row>
    <row r="75" spans="1:1">
      <c r="A75"/>
    </row>
    <row r="76" spans="1:1">
      <c r="A76"/>
    </row>
    <row r="77" spans="1:1" ht="69.75">
      <c r="A77" s="55" t="s">
        <v>229</v>
      </c>
    </row>
    <row r="78" spans="1:1">
      <c r="A78"/>
    </row>
    <row r="79" spans="1:1">
      <c r="A79"/>
    </row>
    <row r="80" spans="1:1">
      <c r="A80"/>
    </row>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sheetData>
  <printOptions horizontalCentered="1"/>
  <pageMargins left="0.70866141732283472" right="0.70866141732283472" top="0.74803149606299213" bottom="0.74803149606299213" header="0.31496062992125984" footer="0.31496062992125984"/>
  <pageSetup paperSize="9" scale="27"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AY72"/>
  <sheetViews>
    <sheetView tabSelected="1" zoomScale="75" zoomScaleNormal="75" workbookViewId="0">
      <selection activeCell="AO28" sqref="AO28"/>
    </sheetView>
  </sheetViews>
  <sheetFormatPr defaultRowHeight="15"/>
  <cols>
    <col min="1" max="1" width="4.140625" customWidth="1"/>
    <col min="2" max="2" width="18.42578125" customWidth="1"/>
    <col min="3" max="3" width="3" style="10" customWidth="1"/>
    <col min="4" max="6" width="3.5703125" style="10" bestFit="1" customWidth="1"/>
    <col min="7" max="7" width="2.5703125" style="10" bestFit="1" customWidth="1"/>
    <col min="8" max="9" width="3.5703125" style="10" bestFit="1" customWidth="1"/>
    <col min="10" max="42" width="3" style="10" customWidth="1"/>
    <col min="43" max="43" width="10.5703125" customWidth="1"/>
    <col min="44" max="44" width="5.42578125" hidden="1" customWidth="1"/>
    <col min="45" max="45" width="3.7109375" style="1" hidden="1" customWidth="1"/>
    <col min="46" max="46" width="172" style="4" customWidth="1"/>
    <col min="47" max="47" width="45.28515625" style="15" customWidth="1"/>
    <col min="48" max="48" width="10.42578125" style="2" customWidth="1"/>
    <col min="49" max="49" width="100.5703125" customWidth="1"/>
    <col min="50" max="50" width="46" customWidth="1"/>
    <col min="51" max="51" width="6.42578125" style="2" customWidth="1"/>
  </cols>
  <sheetData>
    <row r="1" spans="1:51" ht="13.5" customHeight="1">
      <c r="A1" s="57" t="s">
        <v>50</v>
      </c>
      <c r="B1" s="57"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56" t="s">
        <v>185</v>
      </c>
      <c r="AP1" s="56"/>
      <c r="AQ1" s="61"/>
      <c r="AR1" s="61"/>
      <c r="AS1" s="61"/>
      <c r="AT1" s="62" t="s">
        <v>102</v>
      </c>
      <c r="AU1" s="62" t="s">
        <v>45</v>
      </c>
      <c r="AV1" s="64" t="s">
        <v>46</v>
      </c>
      <c r="AW1" s="66"/>
      <c r="AX1" s="66"/>
      <c r="AY1" s="59"/>
    </row>
    <row r="2" spans="1:51" ht="13.5" customHeight="1">
      <c r="A2" s="58"/>
      <c r="B2" s="58"/>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103</v>
      </c>
      <c r="AP2" s="8" t="s">
        <v>49</v>
      </c>
      <c r="AQ2" s="7" t="s">
        <v>104</v>
      </c>
      <c r="AR2" s="3"/>
      <c r="AS2" s="9"/>
      <c r="AT2" s="63"/>
      <c r="AU2" s="63"/>
      <c r="AV2" s="65"/>
      <c r="AW2" s="58"/>
      <c r="AX2" s="58"/>
      <c r="AY2" s="60"/>
    </row>
    <row r="3" spans="1:51" ht="13.5" customHeight="1">
      <c r="A3">
        <v>1</v>
      </c>
      <c r="C3" s="10">
        <v>1</v>
      </c>
      <c r="D3" s="11">
        <v>0</v>
      </c>
      <c r="E3" s="10">
        <v>1</v>
      </c>
      <c r="F3" s="11">
        <v>0</v>
      </c>
      <c r="G3" s="10">
        <v>0</v>
      </c>
      <c r="H3" s="11">
        <v>1</v>
      </c>
      <c r="I3" s="10">
        <v>1</v>
      </c>
      <c r="J3" s="11">
        <v>0</v>
      </c>
      <c r="K3" s="10">
        <v>0</v>
      </c>
      <c r="L3" s="11">
        <v>1</v>
      </c>
      <c r="M3" s="10">
        <v>1</v>
      </c>
      <c r="N3" s="11">
        <v>0</v>
      </c>
      <c r="O3" s="10">
        <v>0</v>
      </c>
      <c r="P3" s="11">
        <v>1</v>
      </c>
      <c r="Q3" s="10">
        <v>0</v>
      </c>
      <c r="R3" s="11">
        <v>1</v>
      </c>
      <c r="S3" s="10">
        <v>1</v>
      </c>
      <c r="T3" s="11">
        <v>0</v>
      </c>
      <c r="U3" s="10">
        <v>0</v>
      </c>
      <c r="V3" s="11">
        <v>1</v>
      </c>
      <c r="W3" s="10">
        <v>0</v>
      </c>
      <c r="X3" s="11">
        <v>1</v>
      </c>
      <c r="Y3" s="10">
        <v>1</v>
      </c>
      <c r="Z3" s="11">
        <v>0</v>
      </c>
      <c r="AA3" s="10">
        <v>1</v>
      </c>
      <c r="AB3" s="11">
        <v>0</v>
      </c>
      <c r="AC3" s="10">
        <v>1</v>
      </c>
      <c r="AD3" s="11">
        <v>0</v>
      </c>
      <c r="AE3" s="10">
        <v>0</v>
      </c>
      <c r="AF3" s="11">
        <v>1</v>
      </c>
      <c r="AG3" s="10">
        <v>1</v>
      </c>
      <c r="AH3" s="11">
        <v>0</v>
      </c>
      <c r="AI3" s="10">
        <v>0</v>
      </c>
      <c r="AJ3" s="11">
        <v>1</v>
      </c>
      <c r="AK3" s="10">
        <v>1</v>
      </c>
      <c r="AL3" s="11">
        <v>0</v>
      </c>
      <c r="AM3" s="10">
        <v>1</v>
      </c>
      <c r="AN3" s="11">
        <v>0</v>
      </c>
      <c r="AO3" s="10">
        <v>0</v>
      </c>
      <c r="AP3" s="11">
        <v>1</v>
      </c>
      <c r="AQ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IF(AG3+AH3&gt;1,"HATA",IF(AI3+AJ3&gt;1,"HATA",IF(AK3+AL3&gt;1,"HATA",IF(AM3+AN3&gt;1,"HATA",IF(AO3+AP3&gt;1,"HATA",""))))))))))))))))))))</f>
        <v/>
      </c>
      <c r="AR3" s="28" t="str">
        <f>+madde!B2</f>
        <v>M05</v>
      </c>
      <c r="AS3" s="6">
        <v>1</v>
      </c>
      <c r="AT3" s="26" t="str">
        <f>+madde!D2</f>
        <v>İlişkilerimi bozmadan haklarımı savunmayı öğrenmek</v>
      </c>
      <c r="AU3" s="51" t="str">
        <f>+madde!K2</f>
        <v>Atılganlık</v>
      </c>
      <c r="AV3" s="2">
        <f>+C72</f>
        <v>9</v>
      </c>
      <c r="AW3" s="12"/>
    </row>
    <row r="4" spans="1:51" ht="13.5" customHeight="1">
      <c r="A4">
        <v>2</v>
      </c>
      <c r="C4" s="10">
        <v>0</v>
      </c>
      <c r="D4" s="11">
        <v>1</v>
      </c>
      <c r="E4" s="10">
        <v>0</v>
      </c>
      <c r="F4" s="11">
        <v>1</v>
      </c>
      <c r="G4" s="10">
        <v>0</v>
      </c>
      <c r="H4" s="11">
        <v>1</v>
      </c>
      <c r="I4" s="10">
        <v>1</v>
      </c>
      <c r="J4" s="11">
        <v>0</v>
      </c>
      <c r="K4" s="10">
        <v>0</v>
      </c>
      <c r="L4" s="11">
        <v>1</v>
      </c>
      <c r="M4" s="10">
        <v>1</v>
      </c>
      <c r="N4" s="11">
        <v>0</v>
      </c>
      <c r="O4" s="10">
        <v>1</v>
      </c>
      <c r="P4" s="11">
        <v>0</v>
      </c>
      <c r="Q4" s="10">
        <v>1</v>
      </c>
      <c r="R4" s="11">
        <v>0</v>
      </c>
      <c r="S4" s="10">
        <v>1</v>
      </c>
      <c r="T4" s="11">
        <v>0</v>
      </c>
      <c r="U4" s="10">
        <v>0</v>
      </c>
      <c r="V4" s="11">
        <v>1</v>
      </c>
      <c r="W4" s="10">
        <v>0</v>
      </c>
      <c r="X4" s="11">
        <v>1</v>
      </c>
      <c r="Y4" s="10">
        <v>1</v>
      </c>
      <c r="Z4" s="11">
        <v>0</v>
      </c>
      <c r="AA4" s="10">
        <v>1</v>
      </c>
      <c r="AB4" s="11">
        <v>0</v>
      </c>
      <c r="AC4" s="10">
        <v>0</v>
      </c>
      <c r="AD4" s="11">
        <v>1</v>
      </c>
      <c r="AE4" s="10">
        <v>0</v>
      </c>
      <c r="AF4" s="11">
        <v>1</v>
      </c>
      <c r="AG4" s="10">
        <v>1</v>
      </c>
      <c r="AH4" s="11">
        <v>0</v>
      </c>
      <c r="AI4" s="10">
        <v>0</v>
      </c>
      <c r="AJ4" s="11">
        <v>1</v>
      </c>
      <c r="AK4" s="10">
        <v>1</v>
      </c>
      <c r="AL4" s="11">
        <v>0</v>
      </c>
      <c r="AM4" s="10">
        <v>0</v>
      </c>
      <c r="AN4" s="11">
        <v>1</v>
      </c>
      <c r="AO4" s="10">
        <v>0</v>
      </c>
      <c r="AP4" s="11">
        <v>1</v>
      </c>
      <c r="AQ4" s="2" t="str">
        <f t="shared" ref="AQ4:AQ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IF(AG4+AH4&gt;1,"HATA",IF(AI4+AJ4&gt;1,"HATA",IF(AK4+AL4&gt;1,"HATA",IF(AM4+AN4&gt;1,"HATA",IF(AO4+AP4&gt;1,"HATA",""))))))))))))))))))))</f>
        <v/>
      </c>
      <c r="AR4" s="28" t="str">
        <f>+madde!B3</f>
        <v>M24</v>
      </c>
      <c r="AS4" s="6">
        <v>2</v>
      </c>
      <c r="AT4" s="26" t="str">
        <f>+madde!D3</f>
        <v>Verimli ders çalışma becerilerimi geliştirmek</v>
      </c>
      <c r="AU4" s="51" t="str">
        <f>+madde!K3</f>
        <v>Verimli Ders Çalışma Teknikleri/Öz Düzenlemeli Öğrenme</v>
      </c>
      <c r="AV4" s="2">
        <f>+D72</f>
        <v>17</v>
      </c>
      <c r="AW4" s="12"/>
    </row>
    <row r="5" spans="1:51" ht="13.5" customHeight="1">
      <c r="A5">
        <v>3</v>
      </c>
      <c r="C5" s="10">
        <v>0</v>
      </c>
      <c r="D5" s="11">
        <v>1</v>
      </c>
      <c r="E5" s="10">
        <v>0</v>
      </c>
      <c r="F5" s="11">
        <v>1</v>
      </c>
      <c r="G5" s="10">
        <v>0</v>
      </c>
      <c r="H5" s="11">
        <v>1</v>
      </c>
      <c r="I5" s="10">
        <v>1</v>
      </c>
      <c r="J5" s="11">
        <v>0</v>
      </c>
      <c r="K5" s="10">
        <v>0</v>
      </c>
      <c r="L5" s="11">
        <v>1</v>
      </c>
      <c r="M5" s="10">
        <v>1</v>
      </c>
      <c r="N5" s="11">
        <v>0</v>
      </c>
      <c r="O5" s="10">
        <v>0</v>
      </c>
      <c r="P5" s="11">
        <v>1</v>
      </c>
      <c r="Q5" s="10">
        <v>1</v>
      </c>
      <c r="R5" s="11">
        <v>0</v>
      </c>
      <c r="S5" s="10">
        <v>0</v>
      </c>
      <c r="T5" s="11">
        <v>1</v>
      </c>
      <c r="U5" s="10">
        <v>0</v>
      </c>
      <c r="V5" s="11">
        <v>1</v>
      </c>
      <c r="W5" s="10">
        <v>0</v>
      </c>
      <c r="X5" s="11">
        <v>1</v>
      </c>
      <c r="Y5" s="10">
        <v>0</v>
      </c>
      <c r="Z5" s="11">
        <v>1</v>
      </c>
      <c r="AA5" s="10">
        <v>1</v>
      </c>
      <c r="AB5" s="11">
        <v>0</v>
      </c>
      <c r="AC5" s="10">
        <v>0</v>
      </c>
      <c r="AD5" s="11">
        <v>1</v>
      </c>
      <c r="AE5" s="10">
        <v>1</v>
      </c>
      <c r="AF5" s="11">
        <v>0</v>
      </c>
      <c r="AG5" s="10">
        <v>1</v>
      </c>
      <c r="AH5" s="11">
        <v>0</v>
      </c>
      <c r="AI5" s="10">
        <v>0</v>
      </c>
      <c r="AJ5" s="11">
        <v>1</v>
      </c>
      <c r="AK5" s="10">
        <v>1</v>
      </c>
      <c r="AL5" s="11">
        <v>0</v>
      </c>
      <c r="AM5" s="10">
        <v>0</v>
      </c>
      <c r="AN5" s="11">
        <v>1</v>
      </c>
      <c r="AO5" s="10">
        <v>1</v>
      </c>
      <c r="AP5" s="11">
        <v>0</v>
      </c>
      <c r="AQ5" s="2" t="str">
        <f t="shared" si="0"/>
        <v/>
      </c>
      <c r="AR5" s="28" t="str">
        <f>+madde!B4</f>
        <v>M08</v>
      </c>
      <c r="AS5" s="6">
        <v>3</v>
      </c>
      <c r="AT5" s="26" t="str">
        <f>+madde!D4</f>
        <v>Stresle baş etmeyi öğrenmek</v>
      </c>
      <c r="AU5" s="51" t="str">
        <f>+madde!K4</f>
        <v>Stresle Baş Etme Becerileri</v>
      </c>
      <c r="AV5" s="2">
        <f>+E72</f>
        <v>14</v>
      </c>
      <c r="AW5" s="12"/>
    </row>
    <row r="6" spans="1:51" ht="13.5" customHeight="1">
      <c r="A6">
        <v>4</v>
      </c>
      <c r="C6" s="10">
        <v>1</v>
      </c>
      <c r="D6" s="11">
        <v>0</v>
      </c>
      <c r="E6" s="10">
        <v>1</v>
      </c>
      <c r="F6" s="11">
        <v>0</v>
      </c>
      <c r="G6" s="10">
        <v>1</v>
      </c>
      <c r="H6" s="11">
        <v>0</v>
      </c>
      <c r="I6" s="10">
        <v>0</v>
      </c>
      <c r="J6" s="11">
        <v>1</v>
      </c>
      <c r="K6" s="10">
        <v>1</v>
      </c>
      <c r="L6" s="11">
        <v>0</v>
      </c>
      <c r="M6" s="10">
        <v>1</v>
      </c>
      <c r="N6" s="11">
        <v>0</v>
      </c>
      <c r="O6" s="10">
        <v>1</v>
      </c>
      <c r="P6" s="11">
        <v>0</v>
      </c>
      <c r="Q6" s="10">
        <v>0</v>
      </c>
      <c r="R6" s="11">
        <v>1</v>
      </c>
      <c r="S6" s="10">
        <v>1</v>
      </c>
      <c r="T6" s="11">
        <v>0</v>
      </c>
      <c r="U6" s="10">
        <v>1</v>
      </c>
      <c r="V6" s="11">
        <v>0</v>
      </c>
      <c r="W6" s="10">
        <v>0</v>
      </c>
      <c r="X6" s="11">
        <v>1</v>
      </c>
      <c r="Y6" s="10">
        <v>0</v>
      </c>
      <c r="Z6" s="11">
        <v>1</v>
      </c>
      <c r="AA6" s="10">
        <v>1</v>
      </c>
      <c r="AB6" s="11">
        <v>0</v>
      </c>
      <c r="AC6" s="10">
        <v>1</v>
      </c>
      <c r="AD6" s="11">
        <v>0</v>
      </c>
      <c r="AE6" s="10">
        <v>1</v>
      </c>
      <c r="AF6" s="11">
        <v>0</v>
      </c>
      <c r="AG6" s="10">
        <v>1</v>
      </c>
      <c r="AH6" s="11">
        <v>0</v>
      </c>
      <c r="AI6" s="10">
        <v>0</v>
      </c>
      <c r="AJ6" s="11">
        <v>1</v>
      </c>
      <c r="AK6" s="10">
        <v>1</v>
      </c>
      <c r="AL6" s="11">
        <v>0</v>
      </c>
      <c r="AM6" s="10">
        <v>1</v>
      </c>
      <c r="AN6" s="11">
        <v>0</v>
      </c>
      <c r="AO6" s="10">
        <v>1</v>
      </c>
      <c r="AP6" s="11">
        <v>0</v>
      </c>
      <c r="AQ6" s="2" t="str">
        <f t="shared" si="0"/>
        <v/>
      </c>
      <c r="AR6" s="28" t="str">
        <f>+madde!B5</f>
        <v>M03</v>
      </c>
      <c r="AS6" s="6">
        <v>4</v>
      </c>
      <c r="AT6" s="26" t="str">
        <f>+madde!D5</f>
        <v>Hayatımla ilgili konularda karar verme becerilerimi geliştirmek (ör., arkadaş seçme, okul seçme, kariyer planlama)</v>
      </c>
      <c r="AU6" s="51" t="str">
        <f>+madde!K5</f>
        <v>Karar Verme Becerisi</v>
      </c>
      <c r="AV6" s="2">
        <f>+F72</f>
        <v>12</v>
      </c>
      <c r="AW6" s="12"/>
    </row>
    <row r="7" spans="1:51" ht="13.5" customHeight="1">
      <c r="A7">
        <v>5</v>
      </c>
      <c r="C7" s="10">
        <v>0</v>
      </c>
      <c r="D7" s="11">
        <v>1</v>
      </c>
      <c r="E7" s="10">
        <v>1</v>
      </c>
      <c r="F7" s="11">
        <v>0</v>
      </c>
      <c r="G7" s="10">
        <v>0</v>
      </c>
      <c r="H7" s="11">
        <v>1</v>
      </c>
      <c r="I7" s="10">
        <v>0</v>
      </c>
      <c r="J7" s="11">
        <v>1</v>
      </c>
      <c r="K7" s="10">
        <v>0</v>
      </c>
      <c r="L7" s="11">
        <v>1</v>
      </c>
      <c r="M7" s="10">
        <v>0</v>
      </c>
      <c r="N7" s="11">
        <v>1</v>
      </c>
      <c r="O7" s="10">
        <v>1</v>
      </c>
      <c r="P7" s="11">
        <v>0</v>
      </c>
      <c r="Q7" s="10">
        <v>1</v>
      </c>
      <c r="R7" s="11">
        <v>0</v>
      </c>
      <c r="S7" s="10">
        <v>0</v>
      </c>
      <c r="T7" s="11">
        <v>1</v>
      </c>
      <c r="U7" s="10">
        <v>1</v>
      </c>
      <c r="V7" s="11">
        <v>0</v>
      </c>
      <c r="W7" s="10">
        <v>1</v>
      </c>
      <c r="X7" s="11">
        <v>0</v>
      </c>
      <c r="Y7" s="10">
        <v>1</v>
      </c>
      <c r="Z7" s="11">
        <v>0</v>
      </c>
      <c r="AA7" s="10">
        <v>1</v>
      </c>
      <c r="AB7" s="11">
        <v>0</v>
      </c>
      <c r="AC7" s="10">
        <v>0</v>
      </c>
      <c r="AD7" s="11">
        <v>1</v>
      </c>
      <c r="AE7" s="10">
        <v>1</v>
      </c>
      <c r="AF7" s="11">
        <v>0</v>
      </c>
      <c r="AG7" s="10">
        <v>1</v>
      </c>
      <c r="AH7" s="11">
        <v>0</v>
      </c>
      <c r="AI7" s="10">
        <v>0</v>
      </c>
      <c r="AJ7" s="11">
        <v>1</v>
      </c>
      <c r="AK7" s="10">
        <v>0</v>
      </c>
      <c r="AL7" s="11">
        <v>1</v>
      </c>
      <c r="AM7" s="10">
        <v>0</v>
      </c>
      <c r="AN7" s="11">
        <v>1</v>
      </c>
      <c r="AO7" s="10">
        <v>1</v>
      </c>
      <c r="AP7" s="11">
        <v>0</v>
      </c>
      <c r="AQ7" s="2" t="str">
        <f t="shared" si="0"/>
        <v/>
      </c>
      <c r="AR7" s="28" t="str">
        <f>+madde!B6</f>
        <v>M36</v>
      </c>
      <c r="AS7" s="6">
        <v>5</v>
      </c>
      <c r="AT7" s="26" t="str">
        <f>+madde!D6</f>
        <v>Yaşamdaki zorluklar karşısında duygusal açıdan dayanıklı olmak (ör., okul değiştirme, ebeveynlerin boşanması, yakınların ölümü)</v>
      </c>
      <c r="AU7" s="51" t="str">
        <f>+madde!K6</f>
        <v>Psikolojik Sağlamlık</v>
      </c>
      <c r="AV7" s="2">
        <f>+G72</f>
        <v>9</v>
      </c>
      <c r="AW7" s="12"/>
    </row>
    <row r="8" spans="1:51" ht="13.5" customHeight="1">
      <c r="A8">
        <v>6</v>
      </c>
      <c r="C8" s="10">
        <v>0</v>
      </c>
      <c r="D8" s="11">
        <v>1</v>
      </c>
      <c r="E8" s="10">
        <v>0</v>
      </c>
      <c r="F8" s="11">
        <v>1</v>
      </c>
      <c r="G8" s="10">
        <v>1</v>
      </c>
      <c r="H8" s="11">
        <v>0</v>
      </c>
      <c r="I8" s="10">
        <v>1</v>
      </c>
      <c r="J8" s="11">
        <v>0</v>
      </c>
      <c r="K8" s="10">
        <v>0</v>
      </c>
      <c r="L8" s="11">
        <v>1</v>
      </c>
      <c r="M8" s="10">
        <v>0</v>
      </c>
      <c r="N8" s="11">
        <v>1</v>
      </c>
      <c r="O8" s="10">
        <v>0</v>
      </c>
      <c r="P8" s="11">
        <v>1</v>
      </c>
      <c r="Q8" s="10">
        <v>1</v>
      </c>
      <c r="R8" s="11">
        <v>0</v>
      </c>
      <c r="S8" s="10">
        <v>0</v>
      </c>
      <c r="T8" s="11">
        <v>1</v>
      </c>
      <c r="U8" s="10">
        <v>1</v>
      </c>
      <c r="V8" s="11">
        <v>0</v>
      </c>
      <c r="W8" s="10">
        <v>1</v>
      </c>
      <c r="X8" s="11">
        <v>0</v>
      </c>
      <c r="Y8" s="10">
        <v>1</v>
      </c>
      <c r="Z8" s="11">
        <v>0</v>
      </c>
      <c r="AA8" s="10">
        <v>0</v>
      </c>
      <c r="AB8" s="11">
        <v>1</v>
      </c>
      <c r="AC8" s="10">
        <v>1</v>
      </c>
      <c r="AD8" s="11">
        <v>0</v>
      </c>
      <c r="AE8" s="10">
        <v>1</v>
      </c>
      <c r="AF8" s="11">
        <v>0</v>
      </c>
      <c r="AG8" s="10">
        <v>0</v>
      </c>
      <c r="AH8" s="11">
        <v>1</v>
      </c>
      <c r="AI8" s="10">
        <v>0</v>
      </c>
      <c r="AJ8" s="11">
        <v>1</v>
      </c>
      <c r="AK8" s="10">
        <v>0</v>
      </c>
      <c r="AL8" s="11">
        <v>1</v>
      </c>
      <c r="AM8" s="10">
        <v>1</v>
      </c>
      <c r="AN8" s="11">
        <v>0</v>
      </c>
      <c r="AO8" s="10">
        <v>0</v>
      </c>
      <c r="AP8" s="11">
        <v>1</v>
      </c>
      <c r="AQ8" s="2" t="str">
        <f t="shared" si="0"/>
        <v/>
      </c>
      <c r="AR8" s="28" t="str">
        <f>+madde!B7</f>
        <v>M01</v>
      </c>
      <c r="AS8" s="6">
        <v>6</v>
      </c>
      <c r="AT8" s="26" t="str">
        <f>+madde!D7</f>
        <v>Bir şeyi yapmak istemediğimde, “HAYIR” diyebilme becerisini kazanmak</v>
      </c>
      <c r="AU8" s="51" t="str">
        <f>+madde!K7</f>
        <v>Sınır Koyma</v>
      </c>
      <c r="AV8" s="2">
        <f>+H72</f>
        <v>17</v>
      </c>
      <c r="AW8" s="12"/>
    </row>
    <row r="9" spans="1:51" ht="13.5" customHeight="1">
      <c r="A9">
        <v>7</v>
      </c>
      <c r="C9" s="10">
        <v>0</v>
      </c>
      <c r="D9" s="11">
        <v>1</v>
      </c>
      <c r="E9" s="10">
        <v>0</v>
      </c>
      <c r="F9" s="11">
        <v>1</v>
      </c>
      <c r="G9" s="10">
        <v>1</v>
      </c>
      <c r="H9" s="11">
        <v>0</v>
      </c>
      <c r="I9" s="10">
        <v>1</v>
      </c>
      <c r="J9" s="11">
        <v>0</v>
      </c>
      <c r="K9" s="10">
        <v>0</v>
      </c>
      <c r="L9" s="11">
        <v>1</v>
      </c>
      <c r="M9" s="10">
        <v>1</v>
      </c>
      <c r="N9" s="11">
        <v>0</v>
      </c>
      <c r="O9" s="10">
        <v>1</v>
      </c>
      <c r="P9" s="11">
        <v>0</v>
      </c>
      <c r="Q9" s="10">
        <v>1</v>
      </c>
      <c r="R9" s="11">
        <v>0</v>
      </c>
      <c r="S9" s="10">
        <v>0</v>
      </c>
      <c r="T9" s="11">
        <v>1</v>
      </c>
      <c r="U9" s="10">
        <v>1</v>
      </c>
      <c r="V9" s="11">
        <v>0</v>
      </c>
      <c r="W9" s="10">
        <v>0</v>
      </c>
      <c r="X9" s="11">
        <v>1</v>
      </c>
      <c r="Y9" s="10">
        <v>1</v>
      </c>
      <c r="Z9" s="11">
        <v>0</v>
      </c>
      <c r="AA9" s="10">
        <v>0</v>
      </c>
      <c r="AB9" s="11">
        <v>1</v>
      </c>
      <c r="AC9" s="10">
        <v>0</v>
      </c>
      <c r="AD9" s="11">
        <v>1</v>
      </c>
      <c r="AE9" s="10">
        <v>0</v>
      </c>
      <c r="AF9" s="11">
        <v>1</v>
      </c>
      <c r="AG9" s="10">
        <v>1</v>
      </c>
      <c r="AH9" s="11">
        <v>0</v>
      </c>
      <c r="AJ9" s="11">
        <v>1</v>
      </c>
      <c r="AL9" s="11">
        <v>1</v>
      </c>
      <c r="AM9" s="10">
        <v>1</v>
      </c>
      <c r="AN9" s="11"/>
      <c r="AO9" s="10">
        <v>1</v>
      </c>
      <c r="AP9" s="11"/>
      <c r="AQ9" s="2" t="str">
        <f t="shared" si="0"/>
        <v/>
      </c>
      <c r="AR9" s="28" t="str">
        <f>+madde!B8</f>
        <v>M21</v>
      </c>
      <c r="AS9" s="6">
        <v>7</v>
      </c>
      <c r="AT9" s="26" t="str">
        <f>+madde!D8</f>
        <v>Yeteneklerimi (neleri iyi yapabildiğimi) tanımak</v>
      </c>
      <c r="AU9" s="51" t="str">
        <f>+madde!K8</f>
        <v>Meslek ile İlgi, Değer, Yetenek ve Kişisel Özellik İlişkisi</v>
      </c>
      <c r="AV9" s="2">
        <f>+I72</f>
        <v>23</v>
      </c>
      <c r="AW9" s="12"/>
    </row>
    <row r="10" spans="1:51" ht="13.5" customHeight="1">
      <c r="A10">
        <v>8</v>
      </c>
      <c r="C10" s="10">
        <v>0</v>
      </c>
      <c r="D10" s="11">
        <v>1</v>
      </c>
      <c r="E10" s="10">
        <v>1</v>
      </c>
      <c r="F10" s="11">
        <v>0</v>
      </c>
      <c r="G10" s="10">
        <v>1</v>
      </c>
      <c r="H10" s="11">
        <v>0</v>
      </c>
      <c r="I10" s="10">
        <v>1</v>
      </c>
      <c r="J10" s="11">
        <v>0</v>
      </c>
      <c r="K10" s="10">
        <v>1</v>
      </c>
      <c r="L10" s="11">
        <v>0</v>
      </c>
      <c r="M10" s="10">
        <v>0</v>
      </c>
      <c r="N10" s="11">
        <v>1</v>
      </c>
      <c r="O10" s="10">
        <v>0</v>
      </c>
      <c r="P10" s="11">
        <v>1</v>
      </c>
      <c r="Q10" s="10">
        <v>0</v>
      </c>
      <c r="R10" s="11">
        <v>1</v>
      </c>
      <c r="S10" s="10">
        <v>0</v>
      </c>
      <c r="T10" s="11">
        <v>1</v>
      </c>
      <c r="U10" s="10">
        <v>1</v>
      </c>
      <c r="V10" s="11">
        <v>0</v>
      </c>
      <c r="W10" s="10">
        <v>1</v>
      </c>
      <c r="X10" s="11">
        <v>0</v>
      </c>
      <c r="Y10" s="10">
        <v>0</v>
      </c>
      <c r="Z10" s="11">
        <v>1</v>
      </c>
      <c r="AA10" s="10">
        <v>0</v>
      </c>
      <c r="AB10" s="11">
        <v>1</v>
      </c>
      <c r="AC10" s="10">
        <v>0</v>
      </c>
      <c r="AD10" s="11">
        <v>1</v>
      </c>
      <c r="AE10" s="10">
        <v>1</v>
      </c>
      <c r="AF10" s="11">
        <v>0</v>
      </c>
      <c r="AG10" s="10">
        <v>1</v>
      </c>
      <c r="AH10" s="11">
        <v>0</v>
      </c>
      <c r="AI10" s="10">
        <v>1</v>
      </c>
      <c r="AJ10" s="11">
        <v>0</v>
      </c>
      <c r="AL10" s="11">
        <v>1</v>
      </c>
      <c r="AM10" s="10">
        <v>1</v>
      </c>
      <c r="AN10" s="11"/>
      <c r="AP10" s="11">
        <v>1</v>
      </c>
      <c r="AQ10" s="2" t="str">
        <f t="shared" si="0"/>
        <v/>
      </c>
      <c r="AR10" s="28" t="str">
        <f>+madde!B9</f>
        <v>M30</v>
      </c>
      <c r="AS10" s="6">
        <v>8</v>
      </c>
      <c r="AT10" s="26" t="str">
        <f>+madde!D9</f>
        <v>Okul kuralları (sınıf geçme, ödül, disiplin gibi konular) hakkında bilgilenmek</v>
      </c>
      <c r="AU10" s="51" t="str">
        <f>+madde!K9</f>
        <v>Okula ve Çevreye Uyum/Okul kuralları</v>
      </c>
      <c r="AV10" s="2">
        <f>+J72</f>
        <v>3</v>
      </c>
      <c r="AW10" s="12"/>
    </row>
    <row r="11" spans="1:51" ht="13.5" customHeight="1">
      <c r="A11">
        <v>9</v>
      </c>
      <c r="C11" s="10">
        <v>0</v>
      </c>
      <c r="D11" s="11">
        <v>1</v>
      </c>
      <c r="E11" s="10">
        <v>1</v>
      </c>
      <c r="F11" s="11">
        <v>0</v>
      </c>
      <c r="G11" s="10">
        <v>0</v>
      </c>
      <c r="H11" s="11">
        <v>1</v>
      </c>
      <c r="I11" s="10">
        <v>1</v>
      </c>
      <c r="J11" s="11">
        <v>0</v>
      </c>
      <c r="K11" s="10">
        <v>1</v>
      </c>
      <c r="L11" s="11">
        <v>0</v>
      </c>
      <c r="M11" s="10">
        <v>1</v>
      </c>
      <c r="N11" s="11">
        <v>0</v>
      </c>
      <c r="O11" s="10">
        <v>0</v>
      </c>
      <c r="P11" s="11">
        <v>1</v>
      </c>
      <c r="Q11" s="10">
        <v>0</v>
      </c>
      <c r="R11" s="11">
        <v>1</v>
      </c>
      <c r="S11" s="10">
        <v>0</v>
      </c>
      <c r="T11" s="11">
        <v>1</v>
      </c>
      <c r="U11" s="10">
        <v>1</v>
      </c>
      <c r="V11" s="11">
        <v>0</v>
      </c>
      <c r="W11" s="10">
        <v>1</v>
      </c>
      <c r="X11" s="11">
        <v>0</v>
      </c>
      <c r="Y11" s="10">
        <v>0</v>
      </c>
      <c r="Z11" s="11">
        <v>1</v>
      </c>
      <c r="AA11" s="10">
        <v>0</v>
      </c>
      <c r="AB11" s="11">
        <v>1</v>
      </c>
      <c r="AC11" s="10">
        <v>1</v>
      </c>
      <c r="AD11" s="11">
        <v>0</v>
      </c>
      <c r="AE11" s="10">
        <v>1</v>
      </c>
      <c r="AF11" s="11">
        <v>0</v>
      </c>
      <c r="AG11" s="10">
        <v>1</v>
      </c>
      <c r="AH11" s="11">
        <v>0</v>
      </c>
      <c r="AJ11" s="11">
        <v>1</v>
      </c>
      <c r="AL11" s="11">
        <v>1</v>
      </c>
      <c r="AM11" s="10">
        <v>1</v>
      </c>
      <c r="AN11" s="11"/>
      <c r="AP11" s="11">
        <v>1</v>
      </c>
      <c r="AQ11" s="2" t="str">
        <f t="shared" si="0"/>
        <v/>
      </c>
      <c r="AR11" s="28" t="str">
        <f>+madde!B10</f>
        <v>M09</v>
      </c>
      <c r="AS11" s="6">
        <v>9</v>
      </c>
      <c r="AT11" s="26" t="str">
        <f>+madde!D10</f>
        <v>Ergenlik döneminin duygusal değişimleriyle ilgili bilgi edinmek</v>
      </c>
      <c r="AU11" s="51" t="str">
        <f>+madde!K10</f>
        <v>Gelişim Dönemi Özellikleri</v>
      </c>
      <c r="AV11" s="2">
        <f>+K72</f>
        <v>8</v>
      </c>
      <c r="AW11" s="12"/>
    </row>
    <row r="12" spans="1:51" ht="13.5" customHeight="1">
      <c r="A12">
        <v>10</v>
      </c>
      <c r="C12" s="10">
        <v>0</v>
      </c>
      <c r="D12" s="11">
        <v>1</v>
      </c>
      <c r="E12" s="10">
        <v>1</v>
      </c>
      <c r="F12" s="11">
        <v>0</v>
      </c>
      <c r="G12" s="10">
        <v>0</v>
      </c>
      <c r="H12" s="11">
        <v>1</v>
      </c>
      <c r="I12" s="10">
        <v>1</v>
      </c>
      <c r="J12" s="11">
        <v>0</v>
      </c>
      <c r="K12" s="10">
        <v>1</v>
      </c>
      <c r="L12" s="11">
        <v>0</v>
      </c>
      <c r="M12" s="10">
        <v>1</v>
      </c>
      <c r="N12" s="11">
        <v>0</v>
      </c>
      <c r="O12" s="10">
        <v>0</v>
      </c>
      <c r="P12" s="11">
        <v>1</v>
      </c>
      <c r="Q12" s="10">
        <v>1</v>
      </c>
      <c r="R12" s="11">
        <v>0</v>
      </c>
      <c r="S12" s="10">
        <v>0</v>
      </c>
      <c r="T12" s="11">
        <v>1</v>
      </c>
      <c r="U12" s="10">
        <v>1</v>
      </c>
      <c r="V12" s="11">
        <v>0</v>
      </c>
      <c r="W12" s="10">
        <v>1</v>
      </c>
      <c r="X12" s="11">
        <v>0</v>
      </c>
      <c r="Y12" s="10">
        <v>0</v>
      </c>
      <c r="Z12" s="11">
        <v>1</v>
      </c>
      <c r="AA12" s="10">
        <v>1</v>
      </c>
      <c r="AB12" s="11">
        <v>0</v>
      </c>
      <c r="AC12" s="10">
        <v>1</v>
      </c>
      <c r="AD12" s="11">
        <v>0</v>
      </c>
      <c r="AE12" s="10">
        <v>1</v>
      </c>
      <c r="AF12" s="11">
        <v>0</v>
      </c>
      <c r="AG12" s="10">
        <v>1</v>
      </c>
      <c r="AH12" s="11">
        <v>0</v>
      </c>
      <c r="AJ12" s="11">
        <v>1</v>
      </c>
      <c r="AK12" s="10">
        <v>1</v>
      </c>
      <c r="AL12" s="11"/>
      <c r="AM12" s="10">
        <v>1</v>
      </c>
      <c r="AN12" s="11"/>
      <c r="AP12" s="11">
        <v>1</v>
      </c>
      <c r="AQ12" s="2" t="str">
        <f t="shared" si="0"/>
        <v/>
      </c>
      <c r="AR12" s="28" t="str">
        <f>+madde!B11</f>
        <v>M06</v>
      </c>
      <c r="AS12" s="6">
        <v>10</v>
      </c>
      <c r="AT12" s="26" t="str">
        <f>+madde!D11</f>
        <v>İletişim becerilerimi güçlendirmek (ör., beden dilini anlamak, empati kurmak)</v>
      </c>
      <c r="AU12" s="51" t="str">
        <f>+madde!K11</f>
        <v>İletişim Becerileri</v>
      </c>
      <c r="AV12" s="2">
        <f>+L72</f>
        <v>18</v>
      </c>
      <c r="AW12" s="12"/>
    </row>
    <row r="13" spans="1:51" ht="13.5" customHeight="1">
      <c r="A13">
        <v>11</v>
      </c>
      <c r="C13" s="10">
        <v>1</v>
      </c>
      <c r="D13" s="11">
        <v>0</v>
      </c>
      <c r="E13" s="10">
        <v>1</v>
      </c>
      <c r="F13" s="11">
        <v>0</v>
      </c>
      <c r="G13" s="10">
        <v>0</v>
      </c>
      <c r="H13" s="11">
        <v>1</v>
      </c>
      <c r="I13" s="10">
        <v>1</v>
      </c>
      <c r="J13" s="11">
        <v>0</v>
      </c>
      <c r="K13" s="10">
        <v>0</v>
      </c>
      <c r="L13" s="11">
        <v>1</v>
      </c>
      <c r="M13" s="10">
        <v>1</v>
      </c>
      <c r="N13" s="11">
        <v>0</v>
      </c>
      <c r="O13" s="10">
        <v>1</v>
      </c>
      <c r="P13" s="11">
        <v>0</v>
      </c>
      <c r="Q13" s="10">
        <v>1</v>
      </c>
      <c r="R13" s="11">
        <v>0</v>
      </c>
      <c r="S13" s="10">
        <v>0</v>
      </c>
      <c r="T13" s="11">
        <v>1</v>
      </c>
      <c r="U13" s="10">
        <v>0</v>
      </c>
      <c r="V13" s="11">
        <v>1</v>
      </c>
      <c r="W13" s="10">
        <v>0</v>
      </c>
      <c r="X13" s="11">
        <v>1</v>
      </c>
      <c r="Y13" s="10">
        <v>0</v>
      </c>
      <c r="Z13" s="11">
        <v>1</v>
      </c>
      <c r="AA13" s="10">
        <v>1</v>
      </c>
      <c r="AB13" s="11">
        <v>0</v>
      </c>
      <c r="AC13" s="10">
        <v>0</v>
      </c>
      <c r="AD13" s="11">
        <v>1</v>
      </c>
      <c r="AE13" s="10">
        <v>1</v>
      </c>
      <c r="AF13" s="11">
        <v>0</v>
      </c>
      <c r="AG13" s="10">
        <v>1</v>
      </c>
      <c r="AH13" s="11">
        <v>0</v>
      </c>
      <c r="AJ13" s="11">
        <v>1</v>
      </c>
      <c r="AK13" s="10">
        <v>1</v>
      </c>
      <c r="AL13" s="11"/>
      <c r="AM13" s="10">
        <v>1</v>
      </c>
      <c r="AN13" s="11"/>
      <c r="AO13" s="10">
        <v>1</v>
      </c>
      <c r="AP13" s="11"/>
      <c r="AQ13" s="2" t="str">
        <f t="shared" si="0"/>
        <v/>
      </c>
      <c r="AR13" s="28" t="str">
        <f>+madde!B12</f>
        <v>M39</v>
      </c>
      <c r="AS13" s="6">
        <v>11</v>
      </c>
      <c r="AT13" s="26" t="str">
        <f>+madde!D12</f>
        <v>Harekete geçmeden önce anlık isteğimi değil, davranışımın sonuçlarını göz önünde bulundurmak (ör., ders çalışırken telefonunu başka odaya koymak, tartışmalar şiddetlendiğinde ortamdan uzaklaşmak)</v>
      </c>
      <c r="AU13" s="51" t="str">
        <f>+madde!K12</f>
        <v>Otokontrol</v>
      </c>
      <c r="AV13" s="2">
        <f>+M72</f>
        <v>17</v>
      </c>
      <c r="AW13" s="12"/>
    </row>
    <row r="14" spans="1:51" ht="13.5" customHeight="1">
      <c r="A14">
        <v>12</v>
      </c>
      <c r="C14" s="10">
        <v>1</v>
      </c>
      <c r="D14" s="11">
        <v>0</v>
      </c>
      <c r="E14" s="10">
        <v>1</v>
      </c>
      <c r="F14" s="11">
        <v>0</v>
      </c>
      <c r="G14" s="10">
        <v>0</v>
      </c>
      <c r="H14" s="11">
        <v>1</v>
      </c>
      <c r="I14" s="10">
        <v>1</v>
      </c>
      <c r="J14" s="11">
        <v>0</v>
      </c>
      <c r="K14" s="10">
        <v>1</v>
      </c>
      <c r="L14" s="11">
        <v>0</v>
      </c>
      <c r="M14" s="10">
        <v>1</v>
      </c>
      <c r="N14" s="11">
        <v>0</v>
      </c>
      <c r="O14" s="10">
        <v>0</v>
      </c>
      <c r="P14" s="11">
        <v>1</v>
      </c>
      <c r="Q14" s="10">
        <v>0</v>
      </c>
      <c r="R14" s="11">
        <v>1</v>
      </c>
      <c r="S14" s="10">
        <v>1</v>
      </c>
      <c r="T14" s="11">
        <v>0</v>
      </c>
      <c r="U14" s="10">
        <v>0</v>
      </c>
      <c r="V14" s="11">
        <v>1</v>
      </c>
      <c r="W14" s="10">
        <v>0</v>
      </c>
      <c r="X14" s="11">
        <v>1</v>
      </c>
      <c r="Y14" s="10">
        <v>0</v>
      </c>
      <c r="Z14" s="11">
        <v>1</v>
      </c>
      <c r="AA14" s="10">
        <v>0</v>
      </c>
      <c r="AB14" s="11">
        <v>1</v>
      </c>
      <c r="AC14" s="10">
        <v>1</v>
      </c>
      <c r="AD14" s="11">
        <v>0</v>
      </c>
      <c r="AE14" s="10">
        <v>0</v>
      </c>
      <c r="AF14" s="11">
        <v>1</v>
      </c>
      <c r="AG14" s="10">
        <v>1</v>
      </c>
      <c r="AH14" s="11">
        <v>0</v>
      </c>
      <c r="AJ14" s="11">
        <v>1</v>
      </c>
      <c r="AL14" s="11">
        <v>1</v>
      </c>
      <c r="AM14" s="10">
        <v>1</v>
      </c>
      <c r="AN14" s="11"/>
      <c r="AO14" s="10">
        <v>1</v>
      </c>
      <c r="AP14" s="11"/>
      <c r="AQ14" s="2" t="str">
        <f t="shared" si="0"/>
        <v/>
      </c>
      <c r="AR14" s="28" t="str">
        <f>+madde!B13</f>
        <v>M10</v>
      </c>
      <c r="AS14" s="6">
        <v>12</v>
      </c>
      <c r="AT14" s="26" t="str">
        <f>+madde!D13</f>
        <v>Ergenlik dönemi gelişim özellikleri konusunda bilgilenmek (ör., bedensel ve ruhsal değişiklikler)</v>
      </c>
      <c r="AU14" s="51" t="str">
        <f>+madde!K13</f>
        <v>Gelişim Dönemi Özellikleri</v>
      </c>
      <c r="AV14" s="2">
        <f>+N72</f>
        <v>9</v>
      </c>
      <c r="AW14" s="12"/>
    </row>
    <row r="15" spans="1:51" ht="13.5" customHeight="1">
      <c r="A15">
        <v>13</v>
      </c>
      <c r="C15" s="10">
        <v>0</v>
      </c>
      <c r="D15" s="11">
        <v>1</v>
      </c>
      <c r="E15" s="10">
        <v>1</v>
      </c>
      <c r="F15" s="11">
        <v>0</v>
      </c>
      <c r="G15" s="10">
        <v>1</v>
      </c>
      <c r="H15" s="11">
        <v>0</v>
      </c>
      <c r="I15" s="10">
        <v>1</v>
      </c>
      <c r="J15" s="11">
        <v>0</v>
      </c>
      <c r="K15" s="10">
        <v>1</v>
      </c>
      <c r="L15" s="11">
        <v>0</v>
      </c>
      <c r="M15" s="10">
        <v>1</v>
      </c>
      <c r="N15" s="11">
        <v>0</v>
      </c>
      <c r="O15" s="10">
        <v>0</v>
      </c>
      <c r="P15" s="11">
        <v>1</v>
      </c>
      <c r="Q15" s="10">
        <v>0</v>
      </c>
      <c r="R15" s="11">
        <v>1</v>
      </c>
      <c r="S15" s="10">
        <v>1</v>
      </c>
      <c r="T15" s="11">
        <v>0</v>
      </c>
      <c r="U15" s="10">
        <v>0</v>
      </c>
      <c r="V15" s="11">
        <v>1</v>
      </c>
      <c r="W15" s="10">
        <v>0</v>
      </c>
      <c r="X15" s="11">
        <v>1</v>
      </c>
      <c r="Y15" s="10">
        <v>0</v>
      </c>
      <c r="Z15" s="11">
        <v>1</v>
      </c>
      <c r="AA15" s="10">
        <v>1</v>
      </c>
      <c r="AB15" s="11">
        <v>0</v>
      </c>
      <c r="AC15" s="10">
        <v>1</v>
      </c>
      <c r="AD15" s="11">
        <v>0</v>
      </c>
      <c r="AE15" s="10">
        <v>1</v>
      </c>
      <c r="AF15" s="11">
        <v>0</v>
      </c>
      <c r="AH15" s="11">
        <v>1</v>
      </c>
      <c r="AJ15" s="11">
        <v>1</v>
      </c>
      <c r="AL15" s="11">
        <v>1</v>
      </c>
      <c r="AM15" s="10">
        <v>1</v>
      </c>
      <c r="AN15" s="11"/>
      <c r="AO15" s="10">
        <v>1</v>
      </c>
      <c r="AP15" s="11"/>
      <c r="AQ15" s="2" t="str">
        <f t="shared" si="0"/>
        <v/>
      </c>
      <c r="AR15" s="28" t="str">
        <f>+madde!B14</f>
        <v>M15</v>
      </c>
      <c r="AS15" s="6">
        <v>13</v>
      </c>
      <c r="AT15" s="26" t="str">
        <f>+madde!D14</f>
        <v>İstismar ( fiziksel, duygusal vb.) ve ihmal türlerinden korunmayı öğrenmek</v>
      </c>
      <c r="AU15" s="51" t="str">
        <f>+madde!K14</f>
        <v>İhmal ve İstismardan Korunma</v>
      </c>
      <c r="AV15" s="2">
        <f>+O72</f>
        <v>11</v>
      </c>
      <c r="AW15" s="12"/>
    </row>
    <row r="16" spans="1:51" ht="13.5" customHeight="1">
      <c r="A16">
        <v>14</v>
      </c>
      <c r="C16" s="10">
        <v>0</v>
      </c>
      <c r="D16" s="11">
        <v>1</v>
      </c>
      <c r="E16" s="10">
        <v>1</v>
      </c>
      <c r="F16" s="11">
        <v>0</v>
      </c>
      <c r="G16" s="10">
        <v>1</v>
      </c>
      <c r="H16" s="11">
        <v>0</v>
      </c>
      <c r="I16" s="10">
        <v>1</v>
      </c>
      <c r="J16" s="11">
        <v>0</v>
      </c>
      <c r="K16" s="10">
        <v>1</v>
      </c>
      <c r="L16" s="11">
        <v>0</v>
      </c>
      <c r="M16" s="10">
        <v>1</v>
      </c>
      <c r="N16" s="11">
        <v>0</v>
      </c>
      <c r="O16" s="10">
        <v>0</v>
      </c>
      <c r="P16" s="11">
        <v>1</v>
      </c>
      <c r="Q16" s="10">
        <v>0</v>
      </c>
      <c r="R16" s="11">
        <v>1</v>
      </c>
      <c r="S16" s="10">
        <v>1</v>
      </c>
      <c r="T16" s="11">
        <v>0</v>
      </c>
      <c r="U16" s="10">
        <v>1</v>
      </c>
      <c r="V16" s="11">
        <v>0</v>
      </c>
      <c r="W16" s="10">
        <v>0</v>
      </c>
      <c r="X16" s="11">
        <v>1</v>
      </c>
      <c r="Y16" s="10">
        <v>0</v>
      </c>
      <c r="Z16" s="11">
        <v>1</v>
      </c>
      <c r="AA16" s="10">
        <v>1</v>
      </c>
      <c r="AB16" s="11">
        <v>0</v>
      </c>
      <c r="AC16" s="10">
        <v>1</v>
      </c>
      <c r="AD16" s="11">
        <v>0</v>
      </c>
      <c r="AE16" s="10">
        <v>1</v>
      </c>
      <c r="AF16" s="11">
        <v>0</v>
      </c>
      <c r="AH16" s="11">
        <v>1</v>
      </c>
      <c r="AJ16" s="11">
        <v>1</v>
      </c>
      <c r="AL16" s="11">
        <v>1</v>
      </c>
      <c r="AM16" s="10">
        <v>1</v>
      </c>
      <c r="AN16" s="11"/>
      <c r="AO16" s="10">
        <v>1</v>
      </c>
      <c r="AP16" s="11"/>
      <c r="AQ16" s="2" t="str">
        <f t="shared" si="0"/>
        <v/>
      </c>
      <c r="AR16" s="28" t="str">
        <f>+madde!B15</f>
        <v>M28</v>
      </c>
      <c r="AS16" s="6">
        <v>14</v>
      </c>
      <c r="AT16" s="26" t="str">
        <f>+madde!D15</f>
        <v>Üst öğrenim olanakları hakkında bilgilenmek</v>
      </c>
      <c r="AU16" s="51" t="str">
        <f>+madde!K15</f>
        <v>Üst Öğrenim Kurumlarının Tanıtılması</v>
      </c>
      <c r="AV16" s="2">
        <f>+P72</f>
        <v>15</v>
      </c>
      <c r="AW16" s="12"/>
    </row>
    <row r="17" spans="1:49" ht="13.5" customHeight="1">
      <c r="A17">
        <v>15</v>
      </c>
      <c r="C17" s="10">
        <v>0</v>
      </c>
      <c r="D17" s="11">
        <v>1</v>
      </c>
      <c r="E17" s="10">
        <v>1</v>
      </c>
      <c r="F17" s="11">
        <v>0</v>
      </c>
      <c r="G17" s="10">
        <v>1</v>
      </c>
      <c r="H17" s="11">
        <v>0</v>
      </c>
      <c r="I17" s="10">
        <v>1</v>
      </c>
      <c r="J17" s="11">
        <v>0</v>
      </c>
      <c r="K17" s="10">
        <v>0</v>
      </c>
      <c r="L17" s="11">
        <v>1</v>
      </c>
      <c r="M17" s="10">
        <v>1</v>
      </c>
      <c r="N17" s="11">
        <v>0</v>
      </c>
      <c r="O17" s="10">
        <v>1</v>
      </c>
      <c r="P17" s="11">
        <v>0</v>
      </c>
      <c r="Q17" s="10">
        <v>1</v>
      </c>
      <c r="R17" s="11">
        <v>0</v>
      </c>
      <c r="S17" s="10">
        <v>0</v>
      </c>
      <c r="T17" s="11">
        <v>1</v>
      </c>
      <c r="U17" s="10">
        <v>0</v>
      </c>
      <c r="V17" s="11">
        <v>1</v>
      </c>
      <c r="W17" s="10">
        <v>1</v>
      </c>
      <c r="X17" s="11">
        <v>0</v>
      </c>
      <c r="Y17" s="10">
        <v>1</v>
      </c>
      <c r="Z17" s="11">
        <v>0</v>
      </c>
      <c r="AA17" s="10">
        <v>0</v>
      </c>
      <c r="AB17" s="11">
        <v>1</v>
      </c>
      <c r="AC17" s="10">
        <v>1</v>
      </c>
      <c r="AD17" s="11">
        <v>0</v>
      </c>
      <c r="AE17" s="10">
        <v>1</v>
      </c>
      <c r="AF17" s="11">
        <v>0</v>
      </c>
      <c r="AG17" s="10">
        <v>1</v>
      </c>
      <c r="AH17" s="11">
        <v>0</v>
      </c>
      <c r="AI17" s="10">
        <v>1</v>
      </c>
      <c r="AJ17" s="11">
        <v>0</v>
      </c>
      <c r="AK17" s="10">
        <v>1</v>
      </c>
      <c r="AL17" s="11"/>
      <c r="AM17" s="10">
        <v>1</v>
      </c>
      <c r="AN17" s="11"/>
      <c r="AO17" s="10">
        <v>1</v>
      </c>
      <c r="AP17" s="11"/>
      <c r="AQ17" s="2" t="str">
        <f t="shared" si="0"/>
        <v/>
      </c>
      <c r="AR17" s="28" t="str">
        <f>+madde!B16</f>
        <v>M29</v>
      </c>
      <c r="AS17" s="6">
        <v>15</v>
      </c>
      <c r="AT17" s="26" t="str">
        <f>+madde!D16</f>
        <v>Üniversite sınavları hakkında bilgilenmek</v>
      </c>
      <c r="AU17" s="51" t="str">
        <f>+madde!K16</f>
        <v>Üst Öğrenime Geçiş Sınavları</v>
      </c>
      <c r="AV17" s="2">
        <f>+Q72</f>
        <v>14</v>
      </c>
      <c r="AW17" s="12"/>
    </row>
    <row r="18" spans="1:49" ht="13.5" customHeight="1">
      <c r="A18">
        <v>16</v>
      </c>
      <c r="C18" s="10">
        <v>1</v>
      </c>
      <c r="D18" s="11">
        <v>0</v>
      </c>
      <c r="E18" s="10">
        <v>1</v>
      </c>
      <c r="F18" s="11">
        <v>0</v>
      </c>
      <c r="G18" s="10">
        <v>1</v>
      </c>
      <c r="H18" s="11">
        <v>0</v>
      </c>
      <c r="I18" s="10">
        <v>1</v>
      </c>
      <c r="J18" s="11">
        <v>0</v>
      </c>
      <c r="K18" s="10">
        <v>0</v>
      </c>
      <c r="L18" s="11">
        <v>1</v>
      </c>
      <c r="M18" s="10">
        <v>0</v>
      </c>
      <c r="N18" s="11">
        <v>1</v>
      </c>
      <c r="O18" s="10">
        <v>1</v>
      </c>
      <c r="P18" s="11">
        <v>0</v>
      </c>
      <c r="Q18" s="10">
        <v>1</v>
      </c>
      <c r="R18" s="11">
        <v>0</v>
      </c>
      <c r="S18" s="10">
        <v>0</v>
      </c>
      <c r="T18" s="11">
        <v>1</v>
      </c>
      <c r="U18" s="10">
        <v>0</v>
      </c>
      <c r="V18" s="11">
        <v>1</v>
      </c>
      <c r="W18" s="10">
        <v>0</v>
      </c>
      <c r="X18" s="11">
        <v>1</v>
      </c>
      <c r="Y18" s="10">
        <v>0</v>
      </c>
      <c r="Z18" s="11">
        <v>1</v>
      </c>
      <c r="AA18" s="10">
        <v>0</v>
      </c>
      <c r="AB18" s="11">
        <v>1</v>
      </c>
      <c r="AC18" s="10">
        <v>1</v>
      </c>
      <c r="AD18" s="11">
        <v>0</v>
      </c>
      <c r="AE18" s="10">
        <v>1</v>
      </c>
      <c r="AF18" s="11">
        <v>0</v>
      </c>
      <c r="AG18" s="10">
        <v>1</v>
      </c>
      <c r="AH18" s="11">
        <v>0</v>
      </c>
      <c r="AI18" s="10">
        <v>1</v>
      </c>
      <c r="AJ18" s="11">
        <v>0</v>
      </c>
      <c r="AL18" s="11">
        <v>1</v>
      </c>
      <c r="AM18" s="10">
        <v>1</v>
      </c>
      <c r="AN18" s="11"/>
      <c r="AO18" s="10">
        <v>1</v>
      </c>
      <c r="AP18" s="11"/>
      <c r="AQ18" s="2" t="str">
        <f t="shared" si="0"/>
        <v/>
      </c>
      <c r="AR18" s="28" t="str">
        <f>+madde!B17</f>
        <v>M17</v>
      </c>
      <c r="AS18" s="6">
        <v>16</v>
      </c>
      <c r="AT18" s="26" t="str">
        <f>+madde!D17</f>
        <v>Teknoloji bağımlılığından korunma becerilerimi geliştirmek</v>
      </c>
      <c r="AU18" s="51" t="str">
        <f>+madde!K17</f>
        <v>Bilinçli Teknoloji Kullanımı</v>
      </c>
      <c r="AV18" s="2">
        <f>+R72</f>
        <v>12</v>
      </c>
      <c r="AW18" s="12"/>
    </row>
    <row r="19" spans="1:49" ht="13.5" customHeight="1">
      <c r="A19">
        <v>17</v>
      </c>
      <c r="C19" s="10">
        <v>0</v>
      </c>
      <c r="D19" s="11">
        <v>1</v>
      </c>
      <c r="E19" s="10">
        <v>0</v>
      </c>
      <c r="F19" s="11">
        <v>1</v>
      </c>
      <c r="G19" s="10">
        <v>0</v>
      </c>
      <c r="H19" s="11">
        <v>1</v>
      </c>
      <c r="I19" s="10">
        <v>1</v>
      </c>
      <c r="J19" s="11">
        <v>0</v>
      </c>
      <c r="K19" s="10">
        <v>0</v>
      </c>
      <c r="L19" s="11">
        <v>1</v>
      </c>
      <c r="M19" s="10">
        <v>0</v>
      </c>
      <c r="N19" s="11">
        <v>1</v>
      </c>
      <c r="O19" s="10">
        <v>0</v>
      </c>
      <c r="P19" s="11">
        <v>1</v>
      </c>
      <c r="Q19" s="10">
        <v>0</v>
      </c>
      <c r="R19" s="11">
        <v>1</v>
      </c>
      <c r="S19" s="10">
        <v>1</v>
      </c>
      <c r="T19" s="11">
        <v>0</v>
      </c>
      <c r="U19" s="10">
        <v>1</v>
      </c>
      <c r="V19" s="11">
        <v>0</v>
      </c>
      <c r="W19" s="10">
        <v>0</v>
      </c>
      <c r="X19" s="11">
        <v>1</v>
      </c>
      <c r="Y19" s="10">
        <v>0</v>
      </c>
      <c r="Z19" s="11">
        <v>1</v>
      </c>
      <c r="AA19" s="10">
        <v>0</v>
      </c>
      <c r="AB19" s="11">
        <v>1</v>
      </c>
      <c r="AC19" s="10">
        <v>0</v>
      </c>
      <c r="AD19" s="11">
        <v>1</v>
      </c>
      <c r="AE19" s="10">
        <v>1</v>
      </c>
      <c r="AF19" s="11">
        <v>0</v>
      </c>
      <c r="AH19" s="11">
        <v>1</v>
      </c>
      <c r="AI19" s="10">
        <v>1</v>
      </c>
      <c r="AJ19" s="11">
        <v>0</v>
      </c>
      <c r="AL19" s="11">
        <v>1</v>
      </c>
      <c r="AM19" s="10">
        <v>1</v>
      </c>
      <c r="AN19" s="11"/>
      <c r="AO19" s="10">
        <v>1</v>
      </c>
      <c r="AP19" s="11"/>
      <c r="AQ19" s="2" t="str">
        <f t="shared" si="0"/>
        <v/>
      </c>
      <c r="AR19" s="28" t="str">
        <f>+madde!B18</f>
        <v>M14</v>
      </c>
      <c r="AS19" s="6">
        <v>17</v>
      </c>
      <c r="AT19" s="26" t="str">
        <f>+madde!D18</f>
        <v>Karşı cinsle sağlıklı iletişim kurabilme becerisi kazanmak</v>
      </c>
      <c r="AU19" s="51" t="str">
        <f>+madde!K18</f>
        <v>İletişim Becerileri</v>
      </c>
      <c r="AV19" s="2">
        <f>+S72</f>
        <v>9</v>
      </c>
      <c r="AW19" s="12"/>
    </row>
    <row r="20" spans="1:49" ht="13.5" customHeight="1">
      <c r="A20">
        <v>18</v>
      </c>
      <c r="C20" s="10">
        <v>1</v>
      </c>
      <c r="D20" s="11">
        <v>0</v>
      </c>
      <c r="E20" s="10">
        <v>1</v>
      </c>
      <c r="F20" s="11">
        <v>0</v>
      </c>
      <c r="G20" s="10">
        <v>1</v>
      </c>
      <c r="H20" s="11">
        <v>0</v>
      </c>
      <c r="I20" s="10">
        <v>1</v>
      </c>
      <c r="J20" s="11">
        <v>0</v>
      </c>
      <c r="K20" s="10">
        <v>0</v>
      </c>
      <c r="L20" s="11">
        <v>1</v>
      </c>
      <c r="M20" s="10">
        <v>0</v>
      </c>
      <c r="N20" s="11">
        <v>1</v>
      </c>
      <c r="O20" s="10">
        <v>1</v>
      </c>
      <c r="P20" s="11">
        <v>0</v>
      </c>
      <c r="Q20" s="10">
        <v>1</v>
      </c>
      <c r="R20" s="11">
        <v>0</v>
      </c>
      <c r="S20" s="10">
        <v>0</v>
      </c>
      <c r="T20" s="11">
        <v>1</v>
      </c>
      <c r="U20" s="10">
        <v>0</v>
      </c>
      <c r="V20" s="11">
        <v>1</v>
      </c>
      <c r="W20" s="10">
        <v>0</v>
      </c>
      <c r="X20" s="11">
        <v>1</v>
      </c>
      <c r="Y20" s="10">
        <v>1</v>
      </c>
      <c r="Z20" s="11">
        <v>0</v>
      </c>
      <c r="AA20" s="10">
        <v>1</v>
      </c>
      <c r="AB20" s="11">
        <v>0</v>
      </c>
      <c r="AC20" s="10">
        <v>1</v>
      </c>
      <c r="AD20" s="11">
        <v>0</v>
      </c>
      <c r="AE20" s="10">
        <v>1</v>
      </c>
      <c r="AF20" s="11">
        <v>0</v>
      </c>
      <c r="AG20" s="10">
        <v>1</v>
      </c>
      <c r="AH20" s="11">
        <v>0</v>
      </c>
      <c r="AI20" s="10">
        <v>1</v>
      </c>
      <c r="AJ20" s="11">
        <v>0</v>
      </c>
      <c r="AK20" s="10">
        <v>1</v>
      </c>
      <c r="AL20" s="11"/>
      <c r="AM20" s="10">
        <v>1</v>
      </c>
      <c r="AN20" s="11"/>
      <c r="AO20" s="10">
        <v>1</v>
      </c>
      <c r="AP20" s="11"/>
      <c r="AQ20" s="2" t="str">
        <f t="shared" si="0"/>
        <v/>
      </c>
      <c r="AR20" s="28" t="str">
        <f>+madde!B19</f>
        <v>M26</v>
      </c>
      <c r="AS20" s="6">
        <v>18</v>
      </c>
      <c r="AT20" s="26" t="str">
        <f>+madde!D19</f>
        <v>Farklı kariyer seçeneklerinde nelerin gerekli olduğunu öğrenmek ve buna göre hedeflerimi gözden geçirmek (ör., deneme sınav sonuçlarıyla istediğim bölümlerin başarı sıralarını karşılaştırmak)</v>
      </c>
      <c r="AU20" s="51" t="str">
        <f>+madde!K19</f>
        <v>Mesleki Hedef Belirleme</v>
      </c>
      <c r="AV20" s="2">
        <f>+T72</f>
        <v>17</v>
      </c>
      <c r="AW20" s="12"/>
    </row>
    <row r="21" spans="1:49" ht="13.5" customHeight="1">
      <c r="A21">
        <v>19</v>
      </c>
      <c r="C21" s="10">
        <v>1</v>
      </c>
      <c r="D21" s="11">
        <v>0</v>
      </c>
      <c r="E21" s="10">
        <v>0</v>
      </c>
      <c r="F21" s="11">
        <v>1</v>
      </c>
      <c r="G21" s="10">
        <v>0</v>
      </c>
      <c r="H21" s="11">
        <v>1</v>
      </c>
      <c r="I21" s="10">
        <v>1</v>
      </c>
      <c r="J21" s="11">
        <v>0</v>
      </c>
      <c r="K21" s="10">
        <v>0</v>
      </c>
      <c r="L21" s="11">
        <v>1</v>
      </c>
      <c r="M21" s="10">
        <v>0</v>
      </c>
      <c r="N21" s="11">
        <v>1</v>
      </c>
      <c r="O21" s="10">
        <v>0</v>
      </c>
      <c r="P21" s="11">
        <v>1</v>
      </c>
      <c r="Q21" s="10">
        <v>0</v>
      </c>
      <c r="R21" s="11">
        <v>1</v>
      </c>
      <c r="S21" s="10">
        <v>0</v>
      </c>
      <c r="T21" s="11">
        <v>1</v>
      </c>
      <c r="U21" s="10">
        <v>0</v>
      </c>
      <c r="V21" s="11">
        <v>1</v>
      </c>
      <c r="W21" s="10">
        <v>0</v>
      </c>
      <c r="X21" s="11">
        <v>1</v>
      </c>
      <c r="Y21" s="10">
        <v>0</v>
      </c>
      <c r="Z21" s="11">
        <v>1</v>
      </c>
      <c r="AA21" s="10">
        <v>0</v>
      </c>
      <c r="AB21" s="11">
        <v>1</v>
      </c>
      <c r="AC21" s="10">
        <v>1</v>
      </c>
      <c r="AD21" s="11">
        <v>0</v>
      </c>
      <c r="AE21" s="10">
        <v>1</v>
      </c>
      <c r="AF21" s="11">
        <v>0</v>
      </c>
      <c r="AH21" s="11">
        <v>1</v>
      </c>
      <c r="AJ21" s="11">
        <v>1</v>
      </c>
      <c r="AK21" s="10">
        <v>1</v>
      </c>
      <c r="AL21" s="11"/>
      <c r="AM21" s="10">
        <v>1</v>
      </c>
      <c r="AN21" s="11"/>
      <c r="AO21" s="10">
        <v>1</v>
      </c>
      <c r="AP21" s="11"/>
      <c r="AQ21" s="2" t="str">
        <f t="shared" si="0"/>
        <v/>
      </c>
      <c r="AR21" s="28" t="str">
        <f>+madde!B20</f>
        <v>M40</v>
      </c>
      <c r="AS21" s="6">
        <v>19</v>
      </c>
      <c r="AT21" s="26" t="str">
        <f>+madde!D20</f>
        <v>Aile üyeleriyle iletişimimi güçlendirmek</v>
      </c>
      <c r="AU21" s="51" t="str">
        <f>+madde!K20</f>
        <v>Aile İçi İletişim</v>
      </c>
      <c r="AV21" s="2">
        <f>+U72</f>
        <v>13</v>
      </c>
      <c r="AW21" s="12"/>
    </row>
    <row r="22" spans="1:49" ht="13.5" customHeight="1">
      <c r="A22">
        <v>20</v>
      </c>
      <c r="C22" s="10">
        <v>0</v>
      </c>
      <c r="D22" s="11">
        <v>1</v>
      </c>
      <c r="E22" s="10">
        <v>1</v>
      </c>
      <c r="F22" s="11">
        <v>0</v>
      </c>
      <c r="G22" s="10">
        <v>0</v>
      </c>
      <c r="H22" s="11">
        <v>1</v>
      </c>
      <c r="I22" s="10">
        <v>1</v>
      </c>
      <c r="J22" s="11">
        <v>0</v>
      </c>
      <c r="K22" s="10">
        <v>1</v>
      </c>
      <c r="L22" s="11">
        <v>0</v>
      </c>
      <c r="M22" s="10">
        <v>0</v>
      </c>
      <c r="N22" s="11">
        <v>1</v>
      </c>
      <c r="O22" s="10">
        <v>1</v>
      </c>
      <c r="P22" s="11">
        <v>0</v>
      </c>
      <c r="Q22" s="10">
        <v>0</v>
      </c>
      <c r="R22" s="11">
        <v>1</v>
      </c>
      <c r="S22" s="10">
        <v>1</v>
      </c>
      <c r="T22" s="11">
        <v>0</v>
      </c>
      <c r="U22" s="10">
        <v>0</v>
      </c>
      <c r="V22" s="11">
        <v>1</v>
      </c>
      <c r="W22" s="10">
        <v>0</v>
      </c>
      <c r="X22" s="11">
        <v>1</v>
      </c>
      <c r="Y22" s="10">
        <v>0</v>
      </c>
      <c r="Z22" s="11">
        <v>1</v>
      </c>
      <c r="AA22" s="10">
        <v>1</v>
      </c>
      <c r="AB22" s="11">
        <v>0</v>
      </c>
      <c r="AC22" s="10">
        <v>1</v>
      </c>
      <c r="AD22" s="11">
        <v>0</v>
      </c>
      <c r="AE22" s="10">
        <v>1</v>
      </c>
      <c r="AF22" s="11">
        <v>0</v>
      </c>
      <c r="AG22" s="10">
        <v>1</v>
      </c>
      <c r="AH22" s="11">
        <v>0</v>
      </c>
      <c r="AJ22" s="11">
        <v>1</v>
      </c>
      <c r="AK22" s="10">
        <v>1</v>
      </c>
      <c r="AL22" s="11"/>
      <c r="AN22" s="11">
        <v>1</v>
      </c>
      <c r="AO22" s="10">
        <v>1</v>
      </c>
      <c r="AP22" s="11"/>
      <c r="AQ22" s="2" t="str">
        <f t="shared" si="0"/>
        <v/>
      </c>
      <c r="AR22" s="28" t="str">
        <f>+madde!B21</f>
        <v>M19</v>
      </c>
      <c r="AS22" s="6">
        <v>20</v>
      </c>
      <c r="AT22" s="26" t="str">
        <f>+madde!D21</f>
        <v>Mesleklerle ilgili çeşitli kaynaklardan bilgi edinmek (ör., iş yerlerini gezme, meslek insanın okula davet edilmesi, internet kaynakları)</v>
      </c>
      <c r="AU22" s="51" t="str">
        <f>+madde!K21</f>
        <v>Meslek Tanıtımı</v>
      </c>
      <c r="AV22" s="2">
        <f>+V72</f>
        <v>13</v>
      </c>
      <c r="AW22" s="12"/>
    </row>
    <row r="23" spans="1:49" ht="13.5" customHeight="1">
      <c r="A23">
        <v>21</v>
      </c>
      <c r="C23" s="10">
        <v>1</v>
      </c>
      <c r="D23" s="11">
        <v>0</v>
      </c>
      <c r="E23" s="10">
        <v>0</v>
      </c>
      <c r="F23" s="11">
        <v>1</v>
      </c>
      <c r="G23" s="10">
        <v>0</v>
      </c>
      <c r="H23" s="11">
        <v>1</v>
      </c>
      <c r="I23" s="10">
        <v>1</v>
      </c>
      <c r="J23" s="11">
        <v>0</v>
      </c>
      <c r="K23" s="10">
        <v>0</v>
      </c>
      <c r="L23" s="11">
        <v>1</v>
      </c>
      <c r="M23" s="10">
        <v>0</v>
      </c>
      <c r="N23" s="11">
        <v>1</v>
      </c>
      <c r="O23" s="10">
        <v>0</v>
      </c>
      <c r="P23" s="11">
        <v>1</v>
      </c>
      <c r="Q23" s="10">
        <v>0</v>
      </c>
      <c r="R23" s="11">
        <v>1</v>
      </c>
      <c r="S23" s="10">
        <v>1</v>
      </c>
      <c r="T23" s="11">
        <v>0</v>
      </c>
      <c r="U23" s="10">
        <v>0</v>
      </c>
      <c r="V23" s="11">
        <v>1</v>
      </c>
      <c r="W23" s="10">
        <v>0</v>
      </c>
      <c r="X23" s="11">
        <v>1</v>
      </c>
      <c r="Y23" s="10">
        <v>0</v>
      </c>
      <c r="Z23" s="11">
        <v>1</v>
      </c>
      <c r="AA23" s="10">
        <v>1</v>
      </c>
      <c r="AB23" s="11">
        <v>0</v>
      </c>
      <c r="AC23" s="10">
        <v>1</v>
      </c>
      <c r="AD23" s="11">
        <v>0</v>
      </c>
      <c r="AE23" s="10">
        <v>1</v>
      </c>
      <c r="AF23" s="11">
        <v>0</v>
      </c>
      <c r="AG23" s="10">
        <v>1</v>
      </c>
      <c r="AH23" s="11">
        <v>0</v>
      </c>
      <c r="AJ23" s="11">
        <v>1</v>
      </c>
      <c r="AK23" s="10">
        <v>1</v>
      </c>
      <c r="AL23" s="11"/>
      <c r="AN23" s="11">
        <v>1</v>
      </c>
      <c r="AO23" s="10">
        <v>1</v>
      </c>
      <c r="AP23" s="11"/>
      <c r="AQ23" s="2" t="str">
        <f t="shared" si="0"/>
        <v/>
      </c>
      <c r="AR23" s="28" t="str">
        <f>+madde!B22</f>
        <v>M23</v>
      </c>
      <c r="AS23" s="6">
        <v>21</v>
      </c>
      <c r="AT23" s="26" t="str">
        <f>+madde!D22</f>
        <v>İlgi, yetenek ve değerlerime uygun kariyer seçeneklerini analiz etmek</v>
      </c>
      <c r="AU23" s="51" t="str">
        <f>+madde!K22</f>
        <v>Meslek Seçerken Dikkat Edilmesi Gereken Hususlar</v>
      </c>
      <c r="AV23" s="2">
        <f>+W72</f>
        <v>11</v>
      </c>
      <c r="AW23" s="12"/>
    </row>
    <row r="24" spans="1:49" ht="13.5" customHeight="1">
      <c r="A24">
        <v>22</v>
      </c>
      <c r="C24" s="10">
        <v>0</v>
      </c>
      <c r="D24" s="11">
        <v>1</v>
      </c>
      <c r="E24" s="10">
        <v>0</v>
      </c>
      <c r="F24" s="11">
        <v>1</v>
      </c>
      <c r="G24" s="10">
        <v>0</v>
      </c>
      <c r="H24" s="11">
        <v>1</v>
      </c>
      <c r="I24" s="10">
        <v>1</v>
      </c>
      <c r="J24" s="11">
        <v>0</v>
      </c>
      <c r="K24" s="10">
        <v>0</v>
      </c>
      <c r="L24" s="11">
        <v>1</v>
      </c>
      <c r="M24" s="10">
        <v>1</v>
      </c>
      <c r="N24" s="11">
        <v>0</v>
      </c>
      <c r="O24" s="10">
        <v>0</v>
      </c>
      <c r="P24" s="11">
        <v>1</v>
      </c>
      <c r="Q24" s="10">
        <v>0</v>
      </c>
      <c r="R24" s="11">
        <v>1</v>
      </c>
      <c r="S24" s="10">
        <v>0</v>
      </c>
      <c r="T24" s="11">
        <v>1</v>
      </c>
      <c r="U24" s="10">
        <v>0</v>
      </c>
      <c r="V24" s="11">
        <v>1</v>
      </c>
      <c r="W24" s="10">
        <v>1</v>
      </c>
      <c r="X24" s="11">
        <v>0</v>
      </c>
      <c r="Y24" s="10">
        <v>1</v>
      </c>
      <c r="Z24" s="11">
        <v>0</v>
      </c>
      <c r="AA24" s="10">
        <v>0</v>
      </c>
      <c r="AB24" s="11">
        <v>1</v>
      </c>
      <c r="AC24" s="10">
        <v>0</v>
      </c>
      <c r="AD24" s="11">
        <v>1</v>
      </c>
      <c r="AE24" s="10">
        <v>0</v>
      </c>
      <c r="AF24" s="11">
        <v>1</v>
      </c>
      <c r="AH24" s="11">
        <v>1</v>
      </c>
      <c r="AJ24" s="11">
        <v>1</v>
      </c>
      <c r="AL24" s="11">
        <v>1</v>
      </c>
      <c r="AN24" s="11">
        <v>1</v>
      </c>
      <c r="AP24" s="11">
        <v>1</v>
      </c>
      <c r="AQ24" s="2" t="str">
        <f t="shared" si="0"/>
        <v/>
      </c>
      <c r="AR24" s="28" t="str">
        <f>+madde!B23</f>
        <v>M42</v>
      </c>
      <c r="AS24" s="6">
        <v>22</v>
      </c>
      <c r="AT24" s="26" t="str">
        <f>+madde!D23</f>
        <v>Zorlandığım konularda doğru kişilerden yardım isteme becerilerimi geliştirmek (ör., zorbalıkla karşılaştığımda rehber öğretmen/psikolojik danışmana ulaşmak; yapamadığım soruları arkadaşlara ya da öğretmene sormak)</v>
      </c>
      <c r="AU24" s="51" t="str">
        <f>+madde!K23</f>
        <v>Yardım Arama</v>
      </c>
      <c r="AV24" s="2">
        <f>+X72</f>
        <v>15</v>
      </c>
      <c r="AW24" s="12"/>
    </row>
    <row r="25" spans="1:49" ht="13.5" customHeight="1">
      <c r="A25">
        <v>23</v>
      </c>
      <c r="C25" s="10">
        <v>0</v>
      </c>
      <c r="D25" s="11">
        <v>1</v>
      </c>
      <c r="E25" s="10">
        <v>0</v>
      </c>
      <c r="F25" s="11">
        <v>1</v>
      </c>
      <c r="G25" s="10">
        <v>0</v>
      </c>
      <c r="H25" s="11">
        <v>1</v>
      </c>
      <c r="I25" s="10">
        <v>1</v>
      </c>
      <c r="J25" s="11">
        <v>0</v>
      </c>
      <c r="K25" s="10">
        <v>0</v>
      </c>
      <c r="L25" s="11">
        <v>1</v>
      </c>
      <c r="M25" s="10">
        <v>1</v>
      </c>
      <c r="N25" s="11">
        <v>0</v>
      </c>
      <c r="O25" s="10">
        <v>1</v>
      </c>
      <c r="P25" s="11">
        <v>0</v>
      </c>
      <c r="Q25" s="10">
        <v>1</v>
      </c>
      <c r="R25" s="11">
        <v>0</v>
      </c>
      <c r="S25" s="10">
        <v>0</v>
      </c>
      <c r="T25" s="11">
        <v>1</v>
      </c>
      <c r="U25" s="10">
        <v>1</v>
      </c>
      <c r="V25" s="11">
        <v>0</v>
      </c>
      <c r="W25" s="10">
        <v>1</v>
      </c>
      <c r="X25" s="11">
        <v>0</v>
      </c>
      <c r="Y25" s="10">
        <v>1</v>
      </c>
      <c r="Z25" s="11">
        <v>0</v>
      </c>
      <c r="AA25" s="10">
        <v>0</v>
      </c>
      <c r="AB25" s="11">
        <v>1</v>
      </c>
      <c r="AC25" s="10">
        <v>1</v>
      </c>
      <c r="AD25" s="11">
        <v>0</v>
      </c>
      <c r="AE25" s="10">
        <v>0</v>
      </c>
      <c r="AF25" s="11">
        <v>1</v>
      </c>
      <c r="AG25" s="10">
        <v>1</v>
      </c>
      <c r="AH25" s="11">
        <v>0</v>
      </c>
      <c r="AJ25" s="11">
        <v>1</v>
      </c>
      <c r="AL25" s="11">
        <v>1</v>
      </c>
      <c r="AM25" s="10">
        <v>1</v>
      </c>
      <c r="AN25" s="11"/>
      <c r="AP25" s="11">
        <v>1</v>
      </c>
      <c r="AQ25" s="2" t="str">
        <f t="shared" si="0"/>
        <v/>
      </c>
      <c r="AR25" s="28" t="str">
        <f>+madde!B24</f>
        <v>M02</v>
      </c>
      <c r="AS25" s="6">
        <v>23</v>
      </c>
      <c r="AT25" s="26" t="str">
        <f>+madde!D24</f>
        <v>Öfkemi kontrol etme becerilerimi güçlendirmek</v>
      </c>
      <c r="AU25" s="51" t="str">
        <f>+madde!K24</f>
        <v>Öfke Yönetimi</v>
      </c>
      <c r="AV25" s="2">
        <f>+Y72</f>
        <v>10</v>
      </c>
      <c r="AW25" s="12"/>
    </row>
    <row r="26" spans="1:49" ht="13.5" customHeight="1">
      <c r="A26">
        <v>24</v>
      </c>
      <c r="C26" s="10">
        <v>0</v>
      </c>
      <c r="D26" s="11">
        <v>1</v>
      </c>
      <c r="E26" s="10">
        <v>0</v>
      </c>
      <c r="F26" s="11">
        <v>1</v>
      </c>
      <c r="G26" s="10">
        <v>0</v>
      </c>
      <c r="H26" s="11">
        <v>1</v>
      </c>
      <c r="I26" s="10">
        <v>0</v>
      </c>
      <c r="J26" s="11">
        <v>1</v>
      </c>
      <c r="K26" s="10">
        <v>0</v>
      </c>
      <c r="L26" s="11">
        <v>1</v>
      </c>
      <c r="M26" s="10">
        <v>1</v>
      </c>
      <c r="N26" s="11">
        <v>0</v>
      </c>
      <c r="O26" s="10">
        <v>1</v>
      </c>
      <c r="P26" s="11">
        <v>0</v>
      </c>
      <c r="Q26" s="10">
        <v>1</v>
      </c>
      <c r="R26" s="11">
        <v>0</v>
      </c>
      <c r="S26" s="10">
        <v>0</v>
      </c>
      <c r="T26" s="11">
        <v>1</v>
      </c>
      <c r="U26" s="10">
        <v>1</v>
      </c>
      <c r="V26" s="11">
        <v>0</v>
      </c>
      <c r="W26" s="10">
        <v>1</v>
      </c>
      <c r="X26" s="11">
        <v>0</v>
      </c>
      <c r="Y26" s="10">
        <v>1</v>
      </c>
      <c r="Z26" s="11">
        <v>0</v>
      </c>
      <c r="AA26" s="10">
        <v>1</v>
      </c>
      <c r="AB26" s="11">
        <v>0</v>
      </c>
      <c r="AC26" s="10">
        <v>1</v>
      </c>
      <c r="AD26" s="11">
        <v>0</v>
      </c>
      <c r="AE26" s="10">
        <v>0</v>
      </c>
      <c r="AF26" s="11">
        <v>1</v>
      </c>
      <c r="AG26" s="10">
        <v>1</v>
      </c>
      <c r="AH26" s="11">
        <v>0</v>
      </c>
      <c r="AJ26" s="11">
        <v>1</v>
      </c>
      <c r="AL26" s="11">
        <v>1</v>
      </c>
      <c r="AM26" s="10">
        <v>1</v>
      </c>
      <c r="AN26" s="11"/>
      <c r="AP26" s="11">
        <v>1</v>
      </c>
      <c r="AQ26" s="2" t="str">
        <f t="shared" si="0"/>
        <v/>
      </c>
      <c r="AR26" s="28" t="str">
        <f>+madde!B25</f>
        <v>M34</v>
      </c>
      <c r="AS26" s="6">
        <v>24</v>
      </c>
      <c r="AT26" s="26" t="str">
        <f>+madde!D25</f>
        <v>Rehber öğretmenden/psikolojik danışmandan hangi konularda yardım alabileceğimi öğrenmek</v>
      </c>
      <c r="AU26" s="51" t="str">
        <f>+madde!K25</f>
        <v>Rehberlik ve Psikolojik Danışma Servisinin Tanıtılması</v>
      </c>
      <c r="AV26" s="2">
        <f>+Z72</f>
        <v>16</v>
      </c>
      <c r="AW26" s="12"/>
    </row>
    <row r="27" spans="1:49" ht="13.5" customHeight="1">
      <c r="A27">
        <v>25</v>
      </c>
      <c r="C27" s="10">
        <v>0</v>
      </c>
      <c r="D27" s="11">
        <v>1</v>
      </c>
      <c r="E27" s="10">
        <v>0</v>
      </c>
      <c r="F27" s="11">
        <v>1</v>
      </c>
      <c r="G27" s="10">
        <v>0</v>
      </c>
      <c r="H27" s="11">
        <v>1</v>
      </c>
      <c r="I27" s="10">
        <v>1</v>
      </c>
      <c r="J27" s="11">
        <v>0</v>
      </c>
      <c r="K27" s="10">
        <v>0</v>
      </c>
      <c r="L27" s="11">
        <v>1</v>
      </c>
      <c r="M27" s="10">
        <v>1</v>
      </c>
      <c r="N27" s="11">
        <v>0</v>
      </c>
      <c r="O27" s="10">
        <v>0</v>
      </c>
      <c r="P27" s="11">
        <v>1</v>
      </c>
      <c r="Q27" s="10">
        <v>1</v>
      </c>
      <c r="R27" s="11">
        <v>0</v>
      </c>
      <c r="S27" s="10">
        <v>0</v>
      </c>
      <c r="T27" s="11">
        <v>1</v>
      </c>
      <c r="U27" s="10">
        <v>1</v>
      </c>
      <c r="V27" s="11">
        <v>0</v>
      </c>
      <c r="W27" s="10">
        <v>1</v>
      </c>
      <c r="X27" s="11">
        <v>0</v>
      </c>
      <c r="Y27" s="10">
        <v>0</v>
      </c>
      <c r="Z27" s="11">
        <v>1</v>
      </c>
      <c r="AA27" s="10">
        <v>1</v>
      </c>
      <c r="AB27" s="11">
        <v>0</v>
      </c>
      <c r="AC27" s="10">
        <v>0</v>
      </c>
      <c r="AD27" s="11">
        <v>1</v>
      </c>
      <c r="AE27" s="10">
        <v>1</v>
      </c>
      <c r="AF27" s="11">
        <v>0</v>
      </c>
      <c r="AG27" s="10">
        <v>1</v>
      </c>
      <c r="AH27" s="11">
        <v>0</v>
      </c>
      <c r="AJ27" s="11">
        <v>1</v>
      </c>
      <c r="AL27" s="11">
        <v>1</v>
      </c>
      <c r="AN27" s="11">
        <v>1</v>
      </c>
      <c r="AO27" s="10">
        <v>1</v>
      </c>
      <c r="AP27" s="11"/>
      <c r="AQ27" s="2" t="str">
        <f t="shared" si="0"/>
        <v/>
      </c>
      <c r="AR27" s="28" t="str">
        <f>+madde!B26</f>
        <v>M41</v>
      </c>
      <c r="AS27" s="6">
        <v>25</v>
      </c>
      <c r="AT27" s="26" t="str">
        <f>+madde!D26</f>
        <v>Duygularımı düzenlemeyi öğrenmek (ör., öfkelenince, üzülünce, kaygılanınca sakinleşmek için yürüyüşe çıkmak, biriyle dertleşmek, olaylara farklı açıdan bakmak)</v>
      </c>
      <c r="AU27" s="51" t="str">
        <f>+madde!K26</f>
        <v>Duygu Düzenleme</v>
      </c>
      <c r="AV27" s="2">
        <f>+AA72</f>
        <v>15</v>
      </c>
      <c r="AW27" s="12"/>
    </row>
    <row r="28" spans="1:49" ht="13.5" customHeight="1">
      <c r="A28">
        <v>26</v>
      </c>
      <c r="C28" s="10">
        <v>1</v>
      </c>
      <c r="D28" s="11">
        <v>0</v>
      </c>
      <c r="E28" s="10">
        <v>0</v>
      </c>
      <c r="F28" s="11">
        <v>1</v>
      </c>
      <c r="G28" s="10">
        <v>0</v>
      </c>
      <c r="H28" s="11">
        <v>1</v>
      </c>
      <c r="I28" s="10">
        <v>1</v>
      </c>
      <c r="J28" s="11">
        <v>0</v>
      </c>
      <c r="K28" s="10">
        <v>0</v>
      </c>
      <c r="L28" s="11">
        <v>1</v>
      </c>
      <c r="M28" s="10">
        <v>1</v>
      </c>
      <c r="N28" s="11">
        <v>0</v>
      </c>
      <c r="O28" s="10">
        <v>0</v>
      </c>
      <c r="P28" s="11">
        <v>1</v>
      </c>
      <c r="Q28" s="10">
        <v>1</v>
      </c>
      <c r="R28" s="11">
        <v>0</v>
      </c>
      <c r="S28" s="10">
        <v>0</v>
      </c>
      <c r="T28" s="11">
        <v>1</v>
      </c>
      <c r="U28" s="10">
        <v>1</v>
      </c>
      <c r="V28" s="11">
        <v>0</v>
      </c>
      <c r="W28" s="10">
        <v>1</v>
      </c>
      <c r="X28" s="11">
        <v>0</v>
      </c>
      <c r="Y28" s="10">
        <v>0</v>
      </c>
      <c r="Z28" s="11">
        <v>1</v>
      </c>
      <c r="AA28" s="10">
        <v>1</v>
      </c>
      <c r="AB28" s="11">
        <v>0</v>
      </c>
      <c r="AC28" s="10">
        <v>0</v>
      </c>
      <c r="AD28" s="11">
        <v>1</v>
      </c>
      <c r="AE28" s="10">
        <v>1</v>
      </c>
      <c r="AF28" s="11">
        <v>0</v>
      </c>
      <c r="AG28" s="10">
        <v>1</v>
      </c>
      <c r="AH28" s="11">
        <v>0</v>
      </c>
      <c r="AJ28" s="11">
        <v>1</v>
      </c>
      <c r="AL28" s="11">
        <v>1</v>
      </c>
      <c r="AM28" s="10">
        <v>1</v>
      </c>
      <c r="AN28" s="11"/>
      <c r="AO28" s="10">
        <v>1</v>
      </c>
      <c r="AP28" s="11"/>
      <c r="AQ28" s="2" t="str">
        <f t="shared" si="0"/>
        <v/>
      </c>
      <c r="AR28" s="28" t="str">
        <f>+madde!B27</f>
        <v>M13</v>
      </c>
      <c r="AS28" s="6">
        <v>26</v>
      </c>
      <c r="AT28" s="26" t="str">
        <f>+madde!D27</f>
        <v>Bağımlılık yapan maddelerin etkileri hakkında bilgilenmek</v>
      </c>
      <c r="AU28" s="51" t="str">
        <f>+madde!K27</f>
        <v>Bağımlılıkla Mücadele</v>
      </c>
      <c r="AV28" s="2">
        <f>+AB72</f>
        <v>11</v>
      </c>
      <c r="AW28" s="12"/>
    </row>
    <row r="29" spans="1:49" ht="13.5" customHeight="1">
      <c r="A29">
        <v>27</v>
      </c>
      <c r="D29" s="11"/>
      <c r="F29" s="11"/>
      <c r="H29" s="11"/>
      <c r="J29" s="11"/>
      <c r="L29" s="11"/>
      <c r="N29" s="11"/>
      <c r="P29" s="11"/>
      <c r="R29" s="11"/>
      <c r="T29" s="11"/>
      <c r="V29" s="11"/>
      <c r="X29" s="11"/>
      <c r="Z29" s="11"/>
      <c r="AB29" s="11"/>
      <c r="AD29" s="11"/>
      <c r="AF29" s="11"/>
      <c r="AH29" s="11"/>
      <c r="AJ29" s="11"/>
      <c r="AL29" s="11"/>
      <c r="AN29" s="11"/>
      <c r="AP29" s="11"/>
      <c r="AQ29" s="2" t="str">
        <f t="shared" si="0"/>
        <v/>
      </c>
      <c r="AR29" s="28" t="str">
        <f>+madde!B28</f>
        <v>M11</v>
      </c>
      <c r="AS29" s="6">
        <v>27</v>
      </c>
      <c r="AT29" s="26" t="str">
        <f>+madde!D28</f>
        <v>İnsanlarla anlaşmazlıklarımı, ilişkilerimi bozmayacak ve haklarımı savunacak şekilde çözmek</v>
      </c>
      <c r="AU29" s="51" t="str">
        <f>+madde!K28</f>
        <v>Çatışma Çözme Becerileri/Atılganlık</v>
      </c>
      <c r="AV29" s="2">
        <f>+AC72</f>
        <v>16</v>
      </c>
      <c r="AW29" s="12"/>
    </row>
    <row r="30" spans="1:49" ht="13.5" customHeight="1">
      <c r="A30">
        <v>28</v>
      </c>
      <c r="D30" s="11"/>
      <c r="F30" s="11"/>
      <c r="H30" s="11"/>
      <c r="J30" s="11"/>
      <c r="L30" s="11"/>
      <c r="N30" s="11"/>
      <c r="P30" s="11"/>
      <c r="R30" s="11"/>
      <c r="T30" s="11"/>
      <c r="V30" s="11"/>
      <c r="X30" s="11"/>
      <c r="Z30" s="11"/>
      <c r="AB30" s="11"/>
      <c r="AD30" s="11"/>
      <c r="AF30" s="11"/>
      <c r="AH30" s="11"/>
      <c r="AJ30" s="11"/>
      <c r="AL30" s="11"/>
      <c r="AN30" s="11"/>
      <c r="AP30" s="11"/>
      <c r="AQ30" s="2" t="str">
        <f t="shared" si="0"/>
        <v/>
      </c>
      <c r="AR30" s="28" t="str">
        <f>+madde!B29</f>
        <v>M32</v>
      </c>
      <c r="AS30" s="6">
        <v>28</v>
      </c>
      <c r="AT30" s="26" t="str">
        <f>+madde!D29</f>
        <v>Okul dışı etkinlikler (eğitsel, kültürel, sosyal ve sportif faaliyetler) hakkında bilgilenmek</v>
      </c>
      <c r="AU30" s="51" t="str">
        <f>+madde!K29</f>
        <v>Okul ve Çevresindeki Sosyokültürel İmkanlar</v>
      </c>
      <c r="AV30" s="2">
        <f>+AD72</f>
        <v>10</v>
      </c>
      <c r="AW30" s="12"/>
    </row>
    <row r="31" spans="1:49" ht="13.5" customHeight="1">
      <c r="A31">
        <v>29</v>
      </c>
      <c r="D31" s="11"/>
      <c r="F31" s="11"/>
      <c r="H31" s="11"/>
      <c r="J31" s="11"/>
      <c r="L31" s="11"/>
      <c r="N31" s="11"/>
      <c r="P31" s="11"/>
      <c r="R31" s="11"/>
      <c r="T31" s="11"/>
      <c r="V31" s="11"/>
      <c r="X31" s="11"/>
      <c r="Z31" s="11"/>
      <c r="AB31" s="11"/>
      <c r="AD31" s="11"/>
      <c r="AF31" s="11"/>
      <c r="AH31" s="11"/>
      <c r="AJ31" s="11"/>
      <c r="AL31" s="11"/>
      <c r="AN31" s="11"/>
      <c r="AP31" s="11"/>
      <c r="AQ31" s="2" t="str">
        <f t="shared" si="0"/>
        <v/>
      </c>
      <c r="AR31" s="28" t="str">
        <f>+madde!B30</f>
        <v>M35</v>
      </c>
      <c r="AS31" s="6">
        <v>29</v>
      </c>
      <c r="AT31" s="26" t="str">
        <f>+madde!D30</f>
        <v>Sağlıklı yaşam becerilerini kazanmak (ör., spor yapmak, sağlıklı beslenmek, kişisel hijyene dikkat etmek)</v>
      </c>
      <c r="AU31" s="51" t="str">
        <f>+madde!K30</f>
        <v>Sağlıklı Yaşam</v>
      </c>
      <c r="AV31" s="2">
        <f>+AE72</f>
        <v>19</v>
      </c>
      <c r="AW31" s="12"/>
    </row>
    <row r="32" spans="1:49" ht="13.5" customHeight="1">
      <c r="A32">
        <v>30</v>
      </c>
      <c r="D32" s="11"/>
      <c r="F32" s="11"/>
      <c r="H32" s="11"/>
      <c r="J32" s="11"/>
      <c r="L32" s="11"/>
      <c r="N32" s="11"/>
      <c r="P32" s="11"/>
      <c r="R32" s="11"/>
      <c r="T32" s="11"/>
      <c r="V32" s="11"/>
      <c r="X32" s="11"/>
      <c r="Z32" s="11"/>
      <c r="AB32" s="11"/>
      <c r="AD32" s="11"/>
      <c r="AF32" s="11"/>
      <c r="AH32" s="11"/>
      <c r="AJ32" s="11"/>
      <c r="AL32" s="11"/>
      <c r="AN32" s="11"/>
      <c r="AP32" s="11"/>
      <c r="AQ32" s="2" t="str">
        <f t="shared" si="0"/>
        <v/>
      </c>
      <c r="AR32" s="28" t="str">
        <f>+madde!B31</f>
        <v>M22</v>
      </c>
      <c r="AS32" s="6">
        <v>30</v>
      </c>
      <c r="AT32" s="26" t="str">
        <f>+madde!D31</f>
        <v>Meslek seçiminde nelere önem verildiğini öğrenmek (ör., işin kazancı, saygınlığı, çalışma ortamı)</v>
      </c>
      <c r="AU32" s="51" t="str">
        <f>+madde!K31</f>
        <v>Meslek ile İlgi, Değer, Yetenek ve Kişisel Özellik İlişkisi</v>
      </c>
      <c r="AV32" s="2">
        <f>+AF72</f>
        <v>7</v>
      </c>
      <c r="AW32" s="12"/>
    </row>
    <row r="33" spans="1:49" ht="13.5" customHeight="1">
      <c r="A33">
        <v>31</v>
      </c>
      <c r="D33" s="11"/>
      <c r="F33" s="11"/>
      <c r="H33" s="11"/>
      <c r="J33" s="11"/>
      <c r="L33" s="11"/>
      <c r="N33" s="11"/>
      <c r="P33" s="11"/>
      <c r="R33" s="11"/>
      <c r="T33" s="11"/>
      <c r="V33" s="11"/>
      <c r="X33" s="11"/>
      <c r="Z33" s="11"/>
      <c r="AB33" s="11"/>
      <c r="AD33" s="11"/>
      <c r="AF33" s="11"/>
      <c r="AH33" s="11"/>
      <c r="AJ33" s="11"/>
      <c r="AL33" s="11"/>
      <c r="AN33" s="11"/>
      <c r="AP33" s="11"/>
      <c r="AQ33" s="2" t="str">
        <f t="shared" si="0"/>
        <v/>
      </c>
      <c r="AR33" s="28" t="str">
        <f>+madde!B32</f>
        <v>M20</v>
      </c>
      <c r="AS33" s="6">
        <v>31</v>
      </c>
      <c r="AT33" s="26" t="str">
        <f>+madde!D32</f>
        <v>İlgilerimi (kodlama, spor, resim, müzik gibi) keşfetmek</v>
      </c>
      <c r="AU33" s="51" t="str">
        <f>+madde!K32</f>
        <v>Meslek ile İlgi, Değer, Yetenek ve Kişisel Özellik İlişkisi</v>
      </c>
      <c r="AV33" s="2">
        <f>+AG72</f>
        <v>20</v>
      </c>
      <c r="AW33" s="12"/>
    </row>
    <row r="34" spans="1:49" ht="13.5" customHeight="1">
      <c r="A34">
        <v>32</v>
      </c>
      <c r="D34" s="11"/>
      <c r="F34" s="11"/>
      <c r="H34" s="11"/>
      <c r="J34" s="11"/>
      <c r="L34" s="11"/>
      <c r="N34" s="11"/>
      <c r="P34" s="11"/>
      <c r="R34" s="11"/>
      <c r="T34" s="11"/>
      <c r="V34" s="11"/>
      <c r="X34" s="11"/>
      <c r="Z34" s="11"/>
      <c r="AB34" s="11"/>
      <c r="AD34" s="11"/>
      <c r="AF34" s="11"/>
      <c r="AH34" s="11"/>
      <c r="AJ34" s="11"/>
      <c r="AL34" s="11"/>
      <c r="AN34" s="11"/>
      <c r="AP34" s="11"/>
      <c r="AQ34" s="2" t="str">
        <f t="shared" si="0"/>
        <v/>
      </c>
      <c r="AR34" s="28" t="str">
        <f>+madde!B33</f>
        <v>M37</v>
      </c>
      <c r="AS34" s="6">
        <v>32</v>
      </c>
      <c r="AT34" s="26" t="str">
        <f>+madde!D33</f>
        <v>Farklı özelliklere sahip bireylere saygı göstermeyi öğrenmek (ör., karşı cins,  özel gereksinimli birey ve göçmenler)</v>
      </c>
      <c r="AU34" s="51" t="str">
        <f>+madde!K33</f>
        <v>Bireysel Farklılıklara Saygı</v>
      </c>
      <c r="AV34" s="2">
        <f>+AH72</f>
        <v>6</v>
      </c>
      <c r="AW34" s="12"/>
    </row>
    <row r="35" spans="1:49" ht="13.5" customHeight="1">
      <c r="A35">
        <v>33</v>
      </c>
      <c r="D35" s="11"/>
      <c r="F35" s="11"/>
      <c r="H35" s="11"/>
      <c r="J35" s="11"/>
      <c r="L35" s="11"/>
      <c r="N35" s="11"/>
      <c r="P35" s="11"/>
      <c r="R35" s="11"/>
      <c r="T35" s="11"/>
      <c r="V35" s="11"/>
      <c r="X35" s="11"/>
      <c r="Z35" s="11"/>
      <c r="AB35" s="11"/>
      <c r="AD35" s="11"/>
      <c r="AF35" s="11"/>
      <c r="AH35" s="11"/>
      <c r="AJ35" s="11"/>
      <c r="AL35" s="11"/>
      <c r="AN35" s="11"/>
      <c r="AP35" s="11"/>
      <c r="AQ35" s="2" t="str">
        <f t="shared" si="0"/>
        <v/>
      </c>
      <c r="AR35" s="28" t="str">
        <f>+madde!B34</f>
        <v>M16</v>
      </c>
      <c r="AS35" s="6">
        <v>33</v>
      </c>
      <c r="AT35" s="26" t="str">
        <f>+madde!D34</f>
        <v>Dijital okur-yazarlık becerilerini geliştirmek (ör., sahte videoları ayırt etmek, kötü amaçlı yazılımları indirmemek ve kişisel verileri paylaşmamak)</v>
      </c>
      <c r="AU35" s="51" t="str">
        <f>+madde!K34</f>
        <v>Bilinçli Teknoloji Kullanımı</v>
      </c>
      <c r="AV35" s="2">
        <f>+AI72</f>
        <v>5</v>
      </c>
      <c r="AW35" s="12"/>
    </row>
    <row r="36" spans="1:49" ht="13.5" customHeight="1">
      <c r="A36">
        <v>34</v>
      </c>
      <c r="D36" s="11"/>
      <c r="F36" s="11"/>
      <c r="H36" s="11"/>
      <c r="J36" s="11"/>
      <c r="L36" s="11"/>
      <c r="N36" s="11"/>
      <c r="P36" s="11"/>
      <c r="R36" s="11"/>
      <c r="T36" s="11"/>
      <c r="V36" s="11"/>
      <c r="X36" s="11"/>
      <c r="Z36" s="11"/>
      <c r="AB36" s="11"/>
      <c r="AD36" s="11"/>
      <c r="AF36" s="11"/>
      <c r="AH36" s="11"/>
      <c r="AJ36" s="11"/>
      <c r="AL36" s="11"/>
      <c r="AN36" s="11"/>
      <c r="AP36" s="11"/>
      <c r="AQ36" s="2" t="str">
        <f t="shared" si="0"/>
        <v/>
      </c>
      <c r="AR36" s="28" t="str">
        <f>+madde!B35</f>
        <v>M04</v>
      </c>
      <c r="AS36" s="6">
        <v>34</v>
      </c>
      <c r="AT36" s="26" t="str">
        <f>+madde!D35</f>
        <v>Özgüvenimi geliştirmek</v>
      </c>
      <c r="AU36" s="51" t="str">
        <f>+madde!K35</f>
        <v>Özgüven Geliştirme</v>
      </c>
      <c r="AV36" s="2">
        <f>+AJ72</f>
        <v>21</v>
      </c>
      <c r="AW36" s="12"/>
    </row>
    <row r="37" spans="1:49" ht="13.5" customHeight="1">
      <c r="A37">
        <v>35</v>
      </c>
      <c r="D37" s="11"/>
      <c r="F37" s="11"/>
      <c r="H37" s="11"/>
      <c r="J37" s="11"/>
      <c r="L37" s="11"/>
      <c r="N37" s="11"/>
      <c r="P37" s="11"/>
      <c r="R37" s="11"/>
      <c r="T37" s="11"/>
      <c r="V37" s="11"/>
      <c r="X37" s="11"/>
      <c r="Z37" s="11"/>
      <c r="AB37" s="11"/>
      <c r="AD37" s="11"/>
      <c r="AF37" s="11"/>
      <c r="AH37" s="11"/>
      <c r="AJ37" s="11"/>
      <c r="AL37" s="11"/>
      <c r="AN37" s="11"/>
      <c r="AP37" s="11"/>
      <c r="AQ37" s="2" t="str">
        <f t="shared" si="0"/>
        <v/>
      </c>
      <c r="AR37" s="28" t="str">
        <f>+madde!B36</f>
        <v>M25</v>
      </c>
      <c r="AS37" s="6">
        <v>35</v>
      </c>
      <c r="AT37" s="26" t="str">
        <f>+madde!D36</f>
        <v>Zamanı planlama becerilerimi geliştirmek</v>
      </c>
      <c r="AU37" s="51" t="str">
        <f>+madde!K36</f>
        <v>Zaman Yönetimi/ Öz Düzenlemeli Öğrenme</v>
      </c>
      <c r="AV37" s="2">
        <f>+AK72</f>
        <v>11</v>
      </c>
      <c r="AW37" s="12"/>
    </row>
    <row r="38" spans="1:49" ht="13.5" customHeight="1">
      <c r="A38">
        <v>36</v>
      </c>
      <c r="D38" s="11"/>
      <c r="F38" s="11"/>
      <c r="H38" s="11"/>
      <c r="J38" s="11"/>
      <c r="L38" s="11"/>
      <c r="N38" s="11"/>
      <c r="P38" s="11"/>
      <c r="R38" s="11"/>
      <c r="T38" s="11"/>
      <c r="V38" s="11"/>
      <c r="X38" s="11"/>
      <c r="Z38" s="11"/>
      <c r="AB38" s="11"/>
      <c r="AD38" s="11"/>
      <c r="AF38" s="11"/>
      <c r="AH38" s="11"/>
      <c r="AJ38" s="11"/>
      <c r="AL38" s="11"/>
      <c r="AN38" s="11"/>
      <c r="AP38" s="11"/>
      <c r="AQ38" s="2" t="str">
        <f t="shared" si="0"/>
        <v/>
      </c>
      <c r="AR38" s="28" t="str">
        <f>+madde!B37</f>
        <v>M31</v>
      </c>
      <c r="AS38" s="6">
        <v>36</v>
      </c>
      <c r="AT38" s="26" t="str">
        <f>+madde!D37</f>
        <v>Okul kulüpleri (spor, satranç, tiyatro vb.) ve yarışmalar gibi etkinlikler hakkında bilgilenmek</v>
      </c>
      <c r="AU38" s="51" t="str">
        <f>+madde!K37</f>
        <v>Okul ve Çevresindeki Sosyokültürel İmkanlar</v>
      </c>
      <c r="AV38" s="2">
        <f>+AL72</f>
        <v>15</v>
      </c>
      <c r="AW38" s="12"/>
    </row>
    <row r="39" spans="1:49" ht="13.5" customHeight="1">
      <c r="A39">
        <v>37</v>
      </c>
      <c r="D39" s="11"/>
      <c r="F39" s="11"/>
      <c r="H39" s="11"/>
      <c r="J39" s="11"/>
      <c r="L39" s="11"/>
      <c r="N39" s="11"/>
      <c r="P39" s="11"/>
      <c r="R39" s="11"/>
      <c r="T39" s="11"/>
      <c r="V39" s="11"/>
      <c r="X39" s="11"/>
      <c r="Z39" s="11"/>
      <c r="AB39" s="11"/>
      <c r="AD39" s="11"/>
      <c r="AF39" s="11"/>
      <c r="AH39" s="11"/>
      <c r="AJ39" s="11"/>
      <c r="AL39" s="11"/>
      <c r="AN39" s="11"/>
      <c r="AP39" s="11"/>
      <c r="AQ39" s="2" t="str">
        <f t="shared" si="0"/>
        <v/>
      </c>
      <c r="AR39" s="28" t="str">
        <f>+madde!B38</f>
        <v>M27</v>
      </c>
      <c r="AS39" s="6">
        <v>37</v>
      </c>
      <c r="AT39" s="26" t="str">
        <f>+madde!D38</f>
        <v>Sınav kaygısı ile başa çıkmayı öğrenmek</v>
      </c>
      <c r="AU39" s="51" t="str">
        <f>+madde!K38</f>
        <v>Sınav Kaygısı</v>
      </c>
      <c r="AV39" s="2">
        <f>+AM72</f>
        <v>19</v>
      </c>
      <c r="AW39" s="12"/>
    </row>
    <row r="40" spans="1:49" ht="13.5" customHeight="1">
      <c r="A40">
        <v>38</v>
      </c>
      <c r="D40" s="11"/>
      <c r="F40" s="11"/>
      <c r="H40" s="11"/>
      <c r="J40" s="11"/>
      <c r="L40" s="11"/>
      <c r="N40" s="11"/>
      <c r="P40" s="11"/>
      <c r="R40" s="11"/>
      <c r="T40" s="11"/>
      <c r="V40" s="11"/>
      <c r="X40" s="11"/>
      <c r="Z40" s="11"/>
      <c r="AB40" s="11"/>
      <c r="AD40" s="11"/>
      <c r="AF40" s="11"/>
      <c r="AH40" s="11"/>
      <c r="AJ40" s="11"/>
      <c r="AL40" s="11"/>
      <c r="AN40" s="11"/>
      <c r="AP40" s="11"/>
      <c r="AQ40" s="2" t="str">
        <f t="shared" si="0"/>
        <v/>
      </c>
      <c r="AR40" s="28" t="str">
        <f>+madde!B39</f>
        <v>M38</v>
      </c>
      <c r="AS40" s="6">
        <v>38</v>
      </c>
      <c r="AT40" s="26" t="str">
        <f>+madde!D39</f>
        <v>Zorbalıkla karşılaştığımda ne yapmam gerektiğini öğrenmek (ör., alay etme, vurma, fotoğraflarımı sosyal medyada izinsiz paylaşma)</v>
      </c>
      <c r="AU40" s="51" t="str">
        <f>+madde!K39</f>
        <v>Akran Zorbalığı</v>
      </c>
      <c r="AV40" s="2">
        <f>+AN72</f>
        <v>7</v>
      </c>
      <c r="AW40" s="12"/>
    </row>
    <row r="41" spans="1:49" ht="13.5" customHeight="1">
      <c r="A41">
        <v>39</v>
      </c>
      <c r="D41" s="11"/>
      <c r="F41" s="11"/>
      <c r="H41" s="11"/>
      <c r="J41" s="11"/>
      <c r="L41" s="11"/>
      <c r="N41" s="11"/>
      <c r="P41" s="11"/>
      <c r="R41" s="11"/>
      <c r="T41" s="11"/>
      <c r="V41" s="11"/>
      <c r="X41" s="11"/>
      <c r="Z41" s="11"/>
      <c r="AB41" s="11"/>
      <c r="AD41" s="11"/>
      <c r="AF41" s="11"/>
      <c r="AH41" s="11"/>
      <c r="AJ41" s="11"/>
      <c r="AL41" s="11"/>
      <c r="AN41" s="11"/>
      <c r="AP41" s="11"/>
      <c r="AQ41" s="2" t="str">
        <f t="shared" si="0"/>
        <v/>
      </c>
      <c r="AR41" s="28" t="str">
        <f>+madde!B40</f>
        <v>M43</v>
      </c>
      <c r="AS41" s="6">
        <v>39</v>
      </c>
      <c r="AT41" s="26" t="str">
        <f>+madde!D40</f>
        <v>Okula devam etme isteğimi artırmak</v>
      </c>
      <c r="AU41" s="51" t="str">
        <f>+madde!K40</f>
        <v>Motivasyon/Devamsızlığı önleme</v>
      </c>
      <c r="AV41" s="2">
        <f>+AO72</f>
        <v>17</v>
      </c>
    </row>
    <row r="42" spans="1:49" ht="13.5" customHeight="1">
      <c r="A42">
        <v>40</v>
      </c>
      <c r="D42" s="11"/>
      <c r="F42" s="11"/>
      <c r="H42" s="11"/>
      <c r="J42" s="11"/>
      <c r="L42" s="11"/>
      <c r="N42" s="11"/>
      <c r="P42" s="11"/>
      <c r="R42" s="11"/>
      <c r="T42" s="11"/>
      <c r="V42" s="11"/>
      <c r="X42" s="11"/>
      <c r="Z42" s="11"/>
      <c r="AB42" s="11"/>
      <c r="AD42" s="11"/>
      <c r="AF42" s="11"/>
      <c r="AH42" s="11"/>
      <c r="AJ42" s="11"/>
      <c r="AL42" s="11"/>
      <c r="AN42" s="11"/>
      <c r="AP42" s="11"/>
      <c r="AQ42" s="2" t="str">
        <f t="shared" si="0"/>
        <v/>
      </c>
      <c r="AR42" s="28" t="str">
        <f>+madde!B41</f>
        <v>M44</v>
      </c>
      <c r="AS42" s="6">
        <v>40</v>
      </c>
      <c r="AT42" s="26" t="str">
        <f>+madde!D41</f>
        <v>Okulda seçebileceğim alan/dal hakkında bilgilenmek</v>
      </c>
      <c r="AU42" s="51" t="str">
        <f>+madde!K41</f>
        <v>Okulda Seçilecek Alan/Dal</v>
      </c>
      <c r="AV42" s="2">
        <f>+AP72</f>
        <v>9</v>
      </c>
    </row>
    <row r="43" spans="1:49" ht="13.5" customHeight="1">
      <c r="A43">
        <v>41</v>
      </c>
      <c r="D43" s="11"/>
      <c r="F43" s="11"/>
      <c r="H43" s="11"/>
      <c r="J43" s="11"/>
      <c r="L43" s="11"/>
      <c r="N43" s="11"/>
      <c r="P43" s="11"/>
      <c r="R43" s="11"/>
      <c r="T43" s="11"/>
      <c r="V43" s="11"/>
      <c r="X43" s="11"/>
      <c r="Z43" s="11"/>
      <c r="AB43" s="11"/>
      <c r="AD43" s="11"/>
      <c r="AF43" s="11"/>
      <c r="AH43" s="11"/>
      <c r="AJ43" s="11"/>
      <c r="AL43" s="11"/>
      <c r="AN43" s="11"/>
      <c r="AP43" s="11"/>
      <c r="AQ43" s="2" t="str">
        <f t="shared" si="0"/>
        <v/>
      </c>
      <c r="AR43" s="2"/>
    </row>
    <row r="44" spans="1:49" ht="13.5" customHeight="1">
      <c r="A44">
        <v>42</v>
      </c>
      <c r="D44" s="11"/>
      <c r="F44" s="11"/>
      <c r="H44" s="11"/>
      <c r="J44" s="11"/>
      <c r="L44" s="11"/>
      <c r="N44" s="11"/>
      <c r="P44" s="11"/>
      <c r="R44" s="11"/>
      <c r="T44" s="11"/>
      <c r="V44" s="11"/>
      <c r="X44" s="11"/>
      <c r="Z44" s="11"/>
      <c r="AB44" s="11"/>
      <c r="AD44" s="11"/>
      <c r="AF44" s="11"/>
      <c r="AH44" s="11"/>
      <c r="AJ44" s="11"/>
      <c r="AL44" s="11"/>
      <c r="AN44" s="11"/>
      <c r="AP44" s="11"/>
      <c r="AQ44" s="2" t="str">
        <f t="shared" si="0"/>
        <v/>
      </c>
      <c r="AR44" s="2"/>
    </row>
    <row r="45" spans="1:49" ht="13.5" customHeight="1">
      <c r="A45">
        <v>43</v>
      </c>
      <c r="D45" s="11"/>
      <c r="F45" s="11"/>
      <c r="H45" s="11"/>
      <c r="J45" s="11"/>
      <c r="L45" s="11"/>
      <c r="N45" s="11"/>
      <c r="P45" s="11"/>
      <c r="R45" s="11"/>
      <c r="T45" s="11"/>
      <c r="V45" s="11"/>
      <c r="X45" s="11"/>
      <c r="Z45" s="11"/>
      <c r="AB45" s="11"/>
      <c r="AD45" s="11"/>
      <c r="AF45" s="11"/>
      <c r="AH45" s="11"/>
      <c r="AJ45" s="11"/>
      <c r="AL45" s="11"/>
      <c r="AN45" s="11"/>
      <c r="AP45" s="11"/>
      <c r="AQ45" s="2" t="str">
        <f t="shared" si="0"/>
        <v/>
      </c>
      <c r="AR45" s="2"/>
    </row>
    <row r="46" spans="1:49" ht="13.5" customHeight="1">
      <c r="A46">
        <v>44</v>
      </c>
      <c r="D46" s="11"/>
      <c r="F46" s="11"/>
      <c r="H46" s="11"/>
      <c r="J46" s="11"/>
      <c r="L46" s="11"/>
      <c r="N46" s="11"/>
      <c r="P46" s="11"/>
      <c r="R46" s="11"/>
      <c r="T46" s="11"/>
      <c r="V46" s="11"/>
      <c r="X46" s="11"/>
      <c r="Z46" s="11"/>
      <c r="AB46" s="11"/>
      <c r="AD46" s="11"/>
      <c r="AF46" s="11"/>
      <c r="AH46" s="11"/>
      <c r="AJ46" s="11"/>
      <c r="AL46" s="11"/>
      <c r="AN46" s="11"/>
      <c r="AP46" s="11"/>
      <c r="AQ46" s="2" t="str">
        <f t="shared" si="0"/>
        <v/>
      </c>
      <c r="AR46" s="2"/>
    </row>
    <row r="47" spans="1:49" ht="13.5" customHeight="1">
      <c r="A47">
        <v>45</v>
      </c>
      <c r="D47" s="11"/>
      <c r="F47" s="11"/>
      <c r="H47" s="11"/>
      <c r="J47" s="11"/>
      <c r="L47" s="11"/>
      <c r="N47" s="11"/>
      <c r="P47" s="11"/>
      <c r="R47" s="11"/>
      <c r="T47" s="11"/>
      <c r="V47" s="11"/>
      <c r="X47" s="11"/>
      <c r="Z47" s="11"/>
      <c r="AB47" s="11"/>
      <c r="AD47" s="11"/>
      <c r="AF47" s="11"/>
      <c r="AH47" s="11"/>
      <c r="AJ47" s="11"/>
      <c r="AL47" s="11"/>
      <c r="AN47" s="11"/>
      <c r="AP47" s="11"/>
      <c r="AQ47" s="2" t="str">
        <f t="shared" si="0"/>
        <v/>
      </c>
      <c r="AR47" s="2"/>
    </row>
    <row r="48" spans="1:49" ht="13.5" customHeight="1">
      <c r="A48">
        <v>46</v>
      </c>
      <c r="D48" s="11"/>
      <c r="F48" s="11"/>
      <c r="H48" s="11"/>
      <c r="J48" s="11"/>
      <c r="L48" s="11"/>
      <c r="N48" s="11"/>
      <c r="P48" s="11"/>
      <c r="R48" s="11"/>
      <c r="T48" s="11"/>
      <c r="V48" s="11"/>
      <c r="X48" s="11"/>
      <c r="Z48" s="11"/>
      <c r="AB48" s="11"/>
      <c r="AD48" s="11"/>
      <c r="AF48" s="11"/>
      <c r="AH48" s="11"/>
      <c r="AJ48" s="11"/>
      <c r="AL48" s="11"/>
      <c r="AN48" s="11"/>
      <c r="AP48" s="11"/>
      <c r="AQ48" s="2" t="str">
        <f t="shared" si="0"/>
        <v/>
      </c>
      <c r="AR48" s="2"/>
    </row>
    <row r="49" spans="1:44" ht="13.5" customHeight="1">
      <c r="A49">
        <v>47</v>
      </c>
      <c r="D49" s="11"/>
      <c r="F49" s="11"/>
      <c r="H49" s="11"/>
      <c r="J49" s="11"/>
      <c r="L49" s="11"/>
      <c r="N49" s="11"/>
      <c r="P49" s="11"/>
      <c r="R49" s="11"/>
      <c r="T49" s="11"/>
      <c r="V49" s="11"/>
      <c r="X49" s="11"/>
      <c r="Z49" s="11"/>
      <c r="AB49" s="11"/>
      <c r="AD49" s="11"/>
      <c r="AF49" s="11"/>
      <c r="AH49" s="11"/>
      <c r="AJ49" s="11"/>
      <c r="AL49" s="11"/>
      <c r="AN49" s="11"/>
      <c r="AP49" s="11"/>
      <c r="AQ49" s="2" t="str">
        <f t="shared" si="0"/>
        <v/>
      </c>
      <c r="AR49" s="2"/>
    </row>
    <row r="50" spans="1:44" ht="13.5" customHeight="1">
      <c r="A50">
        <v>48</v>
      </c>
      <c r="D50" s="11"/>
      <c r="F50" s="11"/>
      <c r="H50" s="11"/>
      <c r="J50" s="11"/>
      <c r="L50" s="11"/>
      <c r="N50" s="11"/>
      <c r="P50" s="11"/>
      <c r="R50" s="11"/>
      <c r="T50" s="11"/>
      <c r="V50" s="11"/>
      <c r="X50" s="11"/>
      <c r="Z50" s="11"/>
      <c r="AB50" s="11"/>
      <c r="AD50" s="11"/>
      <c r="AF50" s="11"/>
      <c r="AH50" s="11"/>
      <c r="AJ50" s="11"/>
      <c r="AL50" s="11"/>
      <c r="AN50" s="11"/>
      <c r="AP50" s="11"/>
      <c r="AQ50" s="2" t="str">
        <f t="shared" si="0"/>
        <v/>
      </c>
      <c r="AR50" s="2"/>
    </row>
    <row r="51" spans="1:44" ht="13.5" customHeight="1">
      <c r="A51">
        <v>49</v>
      </c>
      <c r="D51" s="11"/>
      <c r="F51" s="11"/>
      <c r="H51" s="11"/>
      <c r="J51" s="11"/>
      <c r="L51" s="11"/>
      <c r="N51" s="11"/>
      <c r="P51" s="11"/>
      <c r="R51" s="11"/>
      <c r="T51" s="11"/>
      <c r="V51" s="11"/>
      <c r="X51" s="11"/>
      <c r="Z51" s="11"/>
      <c r="AB51" s="11"/>
      <c r="AD51" s="11"/>
      <c r="AF51" s="11"/>
      <c r="AH51" s="11"/>
      <c r="AJ51" s="11"/>
      <c r="AL51" s="11"/>
      <c r="AN51" s="11"/>
      <c r="AP51" s="11"/>
      <c r="AQ51" s="2" t="str">
        <f t="shared" si="0"/>
        <v/>
      </c>
      <c r="AR51" s="2"/>
    </row>
    <row r="52" spans="1:44" ht="13.5" customHeight="1">
      <c r="A52">
        <v>50</v>
      </c>
      <c r="D52" s="11"/>
      <c r="F52" s="11"/>
      <c r="H52" s="11"/>
      <c r="J52" s="11"/>
      <c r="L52" s="11"/>
      <c r="N52" s="11"/>
      <c r="P52" s="11"/>
      <c r="R52" s="11"/>
      <c r="T52" s="11"/>
      <c r="V52" s="11"/>
      <c r="X52" s="11"/>
      <c r="Z52" s="11"/>
      <c r="AB52" s="11"/>
      <c r="AD52" s="11"/>
      <c r="AF52" s="11"/>
      <c r="AH52" s="11"/>
      <c r="AJ52" s="11"/>
      <c r="AL52" s="11"/>
      <c r="AN52" s="11"/>
      <c r="AP52" s="11"/>
      <c r="AQ52" s="2" t="str">
        <f t="shared" si="0"/>
        <v/>
      </c>
      <c r="AR52" s="2"/>
    </row>
    <row r="53" spans="1:44" ht="13.5" customHeight="1">
      <c r="A53">
        <v>51</v>
      </c>
      <c r="D53" s="11"/>
      <c r="F53" s="11"/>
      <c r="H53" s="11"/>
      <c r="J53" s="11"/>
      <c r="L53" s="11"/>
      <c r="N53" s="11"/>
      <c r="P53" s="11"/>
      <c r="R53" s="11"/>
      <c r="T53" s="11"/>
      <c r="V53" s="11"/>
      <c r="X53" s="11"/>
      <c r="Z53" s="11"/>
      <c r="AB53" s="11"/>
      <c r="AD53" s="11"/>
      <c r="AF53" s="11"/>
      <c r="AH53" s="11"/>
      <c r="AJ53" s="11"/>
      <c r="AL53" s="11"/>
      <c r="AN53" s="11"/>
      <c r="AP53" s="11"/>
      <c r="AQ53" s="2" t="str">
        <f t="shared" si="0"/>
        <v/>
      </c>
      <c r="AR53" s="2"/>
    </row>
    <row r="54" spans="1:44" ht="13.5" customHeight="1">
      <c r="A54">
        <v>52</v>
      </c>
      <c r="D54" s="11"/>
      <c r="F54" s="11"/>
      <c r="H54" s="11"/>
      <c r="J54" s="11"/>
      <c r="L54" s="11"/>
      <c r="N54" s="11"/>
      <c r="P54" s="11"/>
      <c r="R54" s="11"/>
      <c r="T54" s="11"/>
      <c r="V54" s="11"/>
      <c r="X54" s="11"/>
      <c r="Z54" s="11"/>
      <c r="AB54" s="11"/>
      <c r="AD54" s="11"/>
      <c r="AF54" s="11"/>
      <c r="AH54" s="11"/>
      <c r="AJ54" s="11"/>
      <c r="AL54" s="11"/>
      <c r="AN54" s="11"/>
      <c r="AP54" s="11"/>
      <c r="AQ54" s="2" t="str">
        <f t="shared" si="0"/>
        <v/>
      </c>
      <c r="AR54" s="2"/>
    </row>
    <row r="55" spans="1:44" ht="13.5" customHeight="1">
      <c r="A55">
        <v>53</v>
      </c>
      <c r="D55" s="11"/>
      <c r="F55" s="11"/>
      <c r="H55" s="11"/>
      <c r="J55" s="11"/>
      <c r="L55" s="11"/>
      <c r="N55" s="11"/>
      <c r="P55" s="11"/>
      <c r="R55" s="11"/>
      <c r="T55" s="11"/>
      <c r="V55" s="11"/>
      <c r="X55" s="11"/>
      <c r="Z55" s="11"/>
      <c r="AB55" s="11"/>
      <c r="AD55" s="11"/>
      <c r="AF55" s="11"/>
      <c r="AH55" s="11"/>
      <c r="AJ55" s="11"/>
      <c r="AL55" s="11"/>
      <c r="AN55" s="11"/>
      <c r="AP55" s="11"/>
      <c r="AQ55" s="2" t="str">
        <f t="shared" si="0"/>
        <v/>
      </c>
      <c r="AR55" s="2"/>
    </row>
    <row r="56" spans="1:44" ht="13.5" customHeight="1">
      <c r="A56">
        <v>54</v>
      </c>
      <c r="D56" s="11"/>
      <c r="F56" s="11"/>
      <c r="H56" s="11"/>
      <c r="J56" s="11"/>
      <c r="L56" s="11"/>
      <c r="N56" s="11"/>
      <c r="P56" s="11"/>
      <c r="R56" s="11"/>
      <c r="T56" s="11"/>
      <c r="V56" s="11"/>
      <c r="X56" s="11"/>
      <c r="Z56" s="11"/>
      <c r="AB56" s="11"/>
      <c r="AD56" s="11"/>
      <c r="AF56" s="11"/>
      <c r="AH56" s="11"/>
      <c r="AJ56" s="11"/>
      <c r="AL56" s="11"/>
      <c r="AN56" s="11"/>
      <c r="AP56" s="11"/>
      <c r="AQ56" s="2" t="str">
        <f t="shared" si="0"/>
        <v/>
      </c>
      <c r="AR56" s="2"/>
    </row>
    <row r="57" spans="1:44" ht="13.5" customHeight="1">
      <c r="A57">
        <v>55</v>
      </c>
      <c r="D57" s="11"/>
      <c r="F57" s="11"/>
      <c r="H57" s="11"/>
      <c r="J57" s="11"/>
      <c r="L57" s="11"/>
      <c r="N57" s="11"/>
      <c r="P57" s="11"/>
      <c r="R57" s="11"/>
      <c r="T57" s="11"/>
      <c r="V57" s="11"/>
      <c r="X57" s="11"/>
      <c r="Z57" s="11"/>
      <c r="AB57" s="11"/>
      <c r="AD57" s="11"/>
      <c r="AF57" s="11"/>
      <c r="AH57" s="11"/>
      <c r="AJ57" s="11"/>
      <c r="AL57" s="11"/>
      <c r="AN57" s="11"/>
      <c r="AP57" s="11"/>
      <c r="AQ57" s="2" t="str">
        <f t="shared" si="0"/>
        <v/>
      </c>
      <c r="AR57" s="2"/>
    </row>
    <row r="58" spans="1:44" ht="13.5" customHeight="1">
      <c r="A58">
        <v>56</v>
      </c>
      <c r="D58" s="11"/>
      <c r="F58" s="11"/>
      <c r="H58" s="11"/>
      <c r="J58" s="11"/>
      <c r="L58" s="11"/>
      <c r="N58" s="11"/>
      <c r="P58" s="11"/>
      <c r="R58" s="11"/>
      <c r="T58" s="11"/>
      <c r="V58" s="11"/>
      <c r="X58" s="11"/>
      <c r="Z58" s="11"/>
      <c r="AB58" s="11"/>
      <c r="AD58" s="11"/>
      <c r="AF58" s="11"/>
      <c r="AH58" s="11"/>
      <c r="AJ58" s="11"/>
      <c r="AL58" s="11"/>
      <c r="AN58" s="11"/>
      <c r="AP58" s="11"/>
      <c r="AQ58" s="2" t="str">
        <f t="shared" si="0"/>
        <v/>
      </c>
      <c r="AR58" s="2"/>
    </row>
    <row r="59" spans="1:44" ht="13.5" customHeight="1">
      <c r="A59">
        <v>57</v>
      </c>
      <c r="D59" s="11"/>
      <c r="F59" s="11"/>
      <c r="H59" s="11"/>
      <c r="J59" s="11"/>
      <c r="L59" s="11"/>
      <c r="N59" s="11"/>
      <c r="P59" s="11"/>
      <c r="R59" s="11"/>
      <c r="T59" s="11"/>
      <c r="V59" s="11"/>
      <c r="X59" s="11"/>
      <c r="Z59" s="11"/>
      <c r="AB59" s="11"/>
      <c r="AD59" s="11"/>
      <c r="AF59" s="11"/>
      <c r="AH59" s="11"/>
      <c r="AJ59" s="11"/>
      <c r="AL59" s="11"/>
      <c r="AN59" s="11"/>
      <c r="AP59" s="11"/>
      <c r="AQ59" s="2" t="str">
        <f t="shared" si="0"/>
        <v/>
      </c>
      <c r="AR59" s="2"/>
    </row>
    <row r="60" spans="1:44" ht="13.5" customHeight="1">
      <c r="A60">
        <v>58</v>
      </c>
      <c r="D60" s="11"/>
      <c r="F60" s="11"/>
      <c r="H60" s="11"/>
      <c r="J60" s="11"/>
      <c r="L60" s="11"/>
      <c r="N60" s="11"/>
      <c r="P60" s="11"/>
      <c r="R60" s="11"/>
      <c r="T60" s="11"/>
      <c r="V60" s="11"/>
      <c r="X60" s="11"/>
      <c r="Z60" s="11"/>
      <c r="AB60" s="11"/>
      <c r="AD60" s="11"/>
      <c r="AF60" s="11"/>
      <c r="AH60" s="11"/>
      <c r="AJ60" s="11"/>
      <c r="AL60" s="11"/>
      <c r="AN60" s="11"/>
      <c r="AP60" s="11"/>
      <c r="AQ60" s="2" t="str">
        <f t="shared" si="0"/>
        <v/>
      </c>
      <c r="AR60" s="2"/>
    </row>
    <row r="61" spans="1:44" ht="13.5" customHeight="1">
      <c r="A61">
        <v>59</v>
      </c>
      <c r="D61" s="11"/>
      <c r="F61" s="11"/>
      <c r="H61" s="11"/>
      <c r="J61" s="11"/>
      <c r="L61" s="11"/>
      <c r="N61" s="11"/>
      <c r="P61" s="11"/>
      <c r="R61" s="11"/>
      <c r="T61" s="11"/>
      <c r="V61" s="11"/>
      <c r="X61" s="11"/>
      <c r="Z61" s="11"/>
      <c r="AB61" s="11"/>
      <c r="AD61" s="11"/>
      <c r="AF61" s="11"/>
      <c r="AH61" s="11"/>
      <c r="AJ61" s="11"/>
      <c r="AL61" s="11"/>
      <c r="AN61" s="11"/>
      <c r="AP61" s="11"/>
      <c r="AQ61" s="2" t="str">
        <f t="shared" si="0"/>
        <v/>
      </c>
      <c r="AR61" s="2"/>
    </row>
    <row r="62" spans="1:44" ht="13.5" customHeight="1">
      <c r="A62">
        <v>60</v>
      </c>
      <c r="D62" s="11"/>
      <c r="F62" s="11"/>
      <c r="H62" s="11"/>
      <c r="J62" s="11"/>
      <c r="L62" s="11"/>
      <c r="N62" s="11"/>
      <c r="P62" s="11"/>
      <c r="R62" s="11"/>
      <c r="T62" s="11"/>
      <c r="V62" s="11"/>
      <c r="X62" s="11"/>
      <c r="Z62" s="11"/>
      <c r="AB62" s="11"/>
      <c r="AD62" s="11"/>
      <c r="AF62" s="11"/>
      <c r="AH62" s="11"/>
      <c r="AJ62" s="11"/>
      <c r="AL62" s="11"/>
      <c r="AN62" s="11"/>
      <c r="AP62" s="11"/>
      <c r="AQ62" s="2" t="str">
        <f t="shared" si="0"/>
        <v/>
      </c>
      <c r="AR62" s="2"/>
    </row>
    <row r="63" spans="1:44" ht="13.5" customHeight="1">
      <c r="A63">
        <v>61</v>
      </c>
      <c r="D63" s="11"/>
      <c r="F63" s="11"/>
      <c r="H63" s="11"/>
      <c r="J63" s="11"/>
      <c r="L63" s="11"/>
      <c r="N63" s="11"/>
      <c r="P63" s="11"/>
      <c r="R63" s="11"/>
      <c r="T63" s="11"/>
      <c r="V63" s="11"/>
      <c r="X63" s="11"/>
      <c r="Z63" s="11"/>
      <c r="AB63" s="11"/>
      <c r="AD63" s="11"/>
      <c r="AF63" s="11"/>
      <c r="AH63" s="11"/>
      <c r="AJ63" s="11"/>
      <c r="AL63" s="11"/>
      <c r="AN63" s="11"/>
      <c r="AP63" s="11"/>
      <c r="AQ63" s="2" t="str">
        <f t="shared" si="0"/>
        <v/>
      </c>
      <c r="AR63" s="2"/>
    </row>
    <row r="64" spans="1:44" ht="13.5" customHeight="1">
      <c r="A64">
        <v>62</v>
      </c>
      <c r="D64" s="11"/>
      <c r="F64" s="11"/>
      <c r="H64" s="11"/>
      <c r="J64" s="11"/>
      <c r="L64" s="11"/>
      <c r="N64" s="11"/>
      <c r="P64" s="11"/>
      <c r="R64" s="11"/>
      <c r="T64" s="11"/>
      <c r="V64" s="11"/>
      <c r="X64" s="11"/>
      <c r="Z64" s="11"/>
      <c r="AB64" s="11"/>
      <c r="AD64" s="11"/>
      <c r="AF64" s="11"/>
      <c r="AH64" s="11"/>
      <c r="AJ64" s="11"/>
      <c r="AL64" s="11"/>
      <c r="AN64" s="11"/>
      <c r="AP64" s="11"/>
      <c r="AQ64" s="2" t="str">
        <f t="shared" si="0"/>
        <v/>
      </c>
      <c r="AR64" s="2"/>
    </row>
    <row r="65" spans="1:44" ht="13.5" customHeight="1">
      <c r="A65">
        <v>63</v>
      </c>
      <c r="D65" s="11"/>
      <c r="F65" s="11"/>
      <c r="H65" s="11"/>
      <c r="J65" s="11"/>
      <c r="L65" s="11"/>
      <c r="N65" s="11"/>
      <c r="P65" s="11"/>
      <c r="R65" s="11"/>
      <c r="T65" s="11"/>
      <c r="V65" s="11"/>
      <c r="X65" s="11"/>
      <c r="Z65" s="11"/>
      <c r="AB65" s="11"/>
      <c r="AD65" s="11"/>
      <c r="AF65" s="11"/>
      <c r="AH65" s="11"/>
      <c r="AJ65" s="11"/>
      <c r="AL65" s="11"/>
      <c r="AN65" s="11"/>
      <c r="AP65" s="11"/>
      <c r="AQ65" s="2" t="str">
        <f t="shared" si="0"/>
        <v/>
      </c>
      <c r="AR65" s="2"/>
    </row>
    <row r="66" spans="1:44" ht="13.5" customHeight="1">
      <c r="A66">
        <v>64</v>
      </c>
      <c r="D66" s="11"/>
      <c r="F66" s="11"/>
      <c r="H66" s="11"/>
      <c r="J66" s="11"/>
      <c r="L66" s="11"/>
      <c r="N66" s="11"/>
      <c r="P66" s="11"/>
      <c r="R66" s="11"/>
      <c r="T66" s="11"/>
      <c r="V66" s="11"/>
      <c r="X66" s="11"/>
      <c r="Z66" s="11"/>
      <c r="AB66" s="11"/>
      <c r="AD66" s="11"/>
      <c r="AF66" s="11"/>
      <c r="AH66" s="11"/>
      <c r="AJ66" s="11"/>
      <c r="AL66" s="11"/>
      <c r="AN66" s="11"/>
      <c r="AP66" s="11"/>
      <c r="AQ66" s="2" t="str">
        <f t="shared" si="0"/>
        <v/>
      </c>
    </row>
    <row r="67" spans="1:44" ht="13.5" customHeight="1">
      <c r="A67">
        <v>65</v>
      </c>
      <c r="D67" s="11"/>
      <c r="F67" s="11"/>
      <c r="H67" s="11"/>
      <c r="J67" s="11"/>
      <c r="L67" s="11"/>
      <c r="N67" s="11"/>
      <c r="P67" s="11"/>
      <c r="R67" s="11"/>
      <c r="T67" s="11"/>
      <c r="V67" s="11"/>
      <c r="X67" s="11"/>
      <c r="Z67" s="11"/>
      <c r="AB67" s="11"/>
      <c r="AD67" s="11"/>
      <c r="AF67" s="11"/>
      <c r="AH67" s="11"/>
      <c r="AJ67" s="11"/>
      <c r="AL67" s="11"/>
      <c r="AN67" s="11"/>
      <c r="AP67" s="11"/>
      <c r="AQ67" s="2" t="str">
        <f t="shared" si="0"/>
        <v/>
      </c>
    </row>
    <row r="68" spans="1:44" ht="13.5" customHeight="1">
      <c r="A68">
        <v>66</v>
      </c>
      <c r="D68" s="11"/>
      <c r="F68" s="11"/>
      <c r="H68" s="11"/>
      <c r="J68" s="11"/>
      <c r="L68" s="11"/>
      <c r="N68" s="11"/>
      <c r="P68" s="11"/>
      <c r="R68" s="11"/>
      <c r="T68" s="11"/>
      <c r="V68" s="11"/>
      <c r="X68" s="11"/>
      <c r="Z68" s="11"/>
      <c r="AB68" s="11"/>
      <c r="AD68" s="11"/>
      <c r="AF68" s="11"/>
      <c r="AH68" s="11"/>
      <c r="AJ68" s="11"/>
      <c r="AL68" s="11"/>
      <c r="AN68" s="11"/>
      <c r="AP68" s="11"/>
      <c r="AQ68" s="2" t="str">
        <f t="shared" ref="AQ68:AQ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IF(AG68+AH68&gt;1,"HATA",IF(AI68+AJ68&gt;1,"HATA",IF(AK68+AL68&gt;1,"HATA",IF(AM68+AN68&gt;1,"HATA",IF(AO68+AP68&gt;1,"HATA",""))))))))))))))))))))</f>
        <v/>
      </c>
    </row>
    <row r="69" spans="1:44" ht="13.5" customHeight="1">
      <c r="A69">
        <v>67</v>
      </c>
      <c r="D69" s="11"/>
      <c r="F69" s="11"/>
      <c r="H69" s="11"/>
      <c r="J69" s="11"/>
      <c r="L69" s="11"/>
      <c r="N69" s="11"/>
      <c r="P69" s="11"/>
      <c r="R69" s="11"/>
      <c r="T69" s="11"/>
      <c r="V69" s="11"/>
      <c r="X69" s="11"/>
      <c r="Z69" s="11"/>
      <c r="AB69" s="11"/>
      <c r="AD69" s="11"/>
      <c r="AF69" s="11"/>
      <c r="AH69" s="11"/>
      <c r="AJ69" s="11"/>
      <c r="AL69" s="11"/>
      <c r="AN69" s="11"/>
      <c r="AP69" s="11"/>
      <c r="AQ69" s="2" t="str">
        <f t="shared" si="1"/>
        <v/>
      </c>
    </row>
    <row r="70" spans="1:44" ht="13.5" customHeight="1">
      <c r="A70">
        <v>68</v>
      </c>
      <c r="D70" s="11"/>
      <c r="F70" s="11"/>
      <c r="H70" s="11"/>
      <c r="J70" s="11"/>
      <c r="L70" s="11"/>
      <c r="N70" s="11"/>
      <c r="P70" s="11"/>
      <c r="R70" s="11"/>
      <c r="T70" s="11"/>
      <c r="V70" s="11"/>
      <c r="X70" s="11"/>
      <c r="Z70" s="11"/>
      <c r="AB70" s="11"/>
      <c r="AD70" s="11"/>
      <c r="AF70" s="11"/>
      <c r="AH70" s="11"/>
      <c r="AJ70" s="11"/>
      <c r="AL70" s="11"/>
      <c r="AN70" s="11"/>
      <c r="AP70" s="11"/>
      <c r="AQ70" s="2" t="str">
        <f t="shared" si="1"/>
        <v/>
      </c>
    </row>
    <row r="71" spans="1:44" ht="13.5" customHeight="1">
      <c r="A71">
        <v>69</v>
      </c>
      <c r="D71" s="11"/>
      <c r="F71" s="11"/>
      <c r="H71" s="11"/>
      <c r="J71" s="11"/>
      <c r="L71" s="11"/>
      <c r="N71" s="11"/>
      <c r="P71" s="11"/>
      <c r="R71" s="11"/>
      <c r="T71" s="11"/>
      <c r="V71" s="11"/>
      <c r="X71" s="11"/>
      <c r="Z71" s="11"/>
      <c r="AB71" s="11"/>
      <c r="AD71" s="11"/>
      <c r="AF71" s="11"/>
      <c r="AH71" s="11"/>
      <c r="AJ71" s="11"/>
      <c r="AL71" s="11"/>
      <c r="AN71" s="11"/>
      <c r="AP71" s="11"/>
      <c r="AQ71" s="2" t="str">
        <f t="shared" si="1"/>
        <v/>
      </c>
    </row>
    <row r="72" spans="1:44" ht="13.5" customHeight="1">
      <c r="A72" s="13"/>
      <c r="B72" s="13" t="s">
        <v>105</v>
      </c>
      <c r="C72" s="14">
        <f t="shared" ref="C72:AP72" si="2">SUM(C3:C71)</f>
        <v>9</v>
      </c>
      <c r="D72" s="14">
        <f t="shared" si="2"/>
        <v>17</v>
      </c>
      <c r="E72" s="14">
        <f t="shared" si="2"/>
        <v>14</v>
      </c>
      <c r="F72" s="14">
        <f t="shared" si="2"/>
        <v>12</v>
      </c>
      <c r="G72" s="14">
        <f t="shared" si="2"/>
        <v>9</v>
      </c>
      <c r="H72" s="14">
        <f t="shared" si="2"/>
        <v>17</v>
      </c>
      <c r="I72" s="14">
        <f t="shared" si="2"/>
        <v>23</v>
      </c>
      <c r="J72" s="14">
        <f t="shared" si="2"/>
        <v>3</v>
      </c>
      <c r="K72" s="14">
        <f t="shared" si="2"/>
        <v>8</v>
      </c>
      <c r="L72" s="14">
        <f t="shared" si="2"/>
        <v>18</v>
      </c>
      <c r="M72" s="14">
        <f t="shared" si="2"/>
        <v>17</v>
      </c>
      <c r="N72" s="14">
        <f t="shared" si="2"/>
        <v>9</v>
      </c>
      <c r="O72" s="14">
        <f t="shared" si="2"/>
        <v>11</v>
      </c>
      <c r="P72" s="14">
        <f t="shared" si="2"/>
        <v>15</v>
      </c>
      <c r="Q72" s="14">
        <f t="shared" si="2"/>
        <v>14</v>
      </c>
      <c r="R72" s="14">
        <f t="shared" si="2"/>
        <v>12</v>
      </c>
      <c r="S72" s="14">
        <f t="shared" si="2"/>
        <v>9</v>
      </c>
      <c r="T72" s="14">
        <f t="shared" si="2"/>
        <v>17</v>
      </c>
      <c r="U72" s="14">
        <f t="shared" si="2"/>
        <v>13</v>
      </c>
      <c r="V72" s="14">
        <f t="shared" si="2"/>
        <v>13</v>
      </c>
      <c r="W72" s="14">
        <f t="shared" si="2"/>
        <v>11</v>
      </c>
      <c r="X72" s="14">
        <f t="shared" si="2"/>
        <v>15</v>
      </c>
      <c r="Y72" s="14">
        <f t="shared" si="2"/>
        <v>10</v>
      </c>
      <c r="Z72" s="14">
        <f t="shared" si="2"/>
        <v>16</v>
      </c>
      <c r="AA72" s="14">
        <f t="shared" si="2"/>
        <v>15</v>
      </c>
      <c r="AB72" s="14">
        <f t="shared" si="2"/>
        <v>11</v>
      </c>
      <c r="AC72" s="14">
        <f t="shared" si="2"/>
        <v>16</v>
      </c>
      <c r="AD72" s="14">
        <f t="shared" si="2"/>
        <v>10</v>
      </c>
      <c r="AE72" s="14">
        <f t="shared" si="2"/>
        <v>19</v>
      </c>
      <c r="AF72" s="14">
        <f t="shared" si="2"/>
        <v>7</v>
      </c>
      <c r="AG72" s="14">
        <f t="shared" si="2"/>
        <v>20</v>
      </c>
      <c r="AH72" s="14">
        <f t="shared" si="2"/>
        <v>6</v>
      </c>
      <c r="AI72" s="14">
        <f t="shared" si="2"/>
        <v>5</v>
      </c>
      <c r="AJ72" s="14">
        <f t="shared" si="2"/>
        <v>21</v>
      </c>
      <c r="AK72" s="14">
        <f t="shared" si="2"/>
        <v>11</v>
      </c>
      <c r="AL72" s="14">
        <f t="shared" si="2"/>
        <v>15</v>
      </c>
      <c r="AM72" s="14">
        <f t="shared" si="2"/>
        <v>19</v>
      </c>
      <c r="AN72" s="14">
        <f t="shared" si="2"/>
        <v>7</v>
      </c>
      <c r="AO72" s="14">
        <f t="shared" si="2"/>
        <v>17</v>
      </c>
      <c r="AP72" s="14">
        <f t="shared" si="2"/>
        <v>9</v>
      </c>
    </row>
  </sheetData>
  <mergeCells count="29">
    <mergeCell ref="AK1:AL1"/>
    <mergeCell ref="AY1:AY2"/>
    <mergeCell ref="W1:X1"/>
    <mergeCell ref="Y1:Z1"/>
    <mergeCell ref="AG1:AH1"/>
    <mergeCell ref="AM1:AN1"/>
    <mergeCell ref="AO1:AP1"/>
    <mergeCell ref="AQ1:AS1"/>
    <mergeCell ref="AA1:AB1"/>
    <mergeCell ref="AC1:AD1"/>
    <mergeCell ref="AE1:AF1"/>
    <mergeCell ref="AT1:AT2"/>
    <mergeCell ref="AU1:AU2"/>
    <mergeCell ref="AV1:AV2"/>
    <mergeCell ref="AW1:AW2"/>
    <mergeCell ref="AX1:AX2"/>
    <mergeCell ref="AI1:AJ1"/>
    <mergeCell ref="U1:V1"/>
    <mergeCell ref="A1:A2"/>
    <mergeCell ref="B1:B2"/>
    <mergeCell ref="C1:D1"/>
    <mergeCell ref="E1:F1"/>
    <mergeCell ref="G1:H1"/>
    <mergeCell ref="I1:J1"/>
    <mergeCell ref="K1:L1"/>
    <mergeCell ref="M1:N1"/>
    <mergeCell ref="O1:P1"/>
    <mergeCell ref="Q1:R1"/>
    <mergeCell ref="S1:T1"/>
  </mergeCells>
  <phoneticPr fontId="2" type="noConversion"/>
  <conditionalFormatting sqref="AQ3:AQ71">
    <cfRule type="cellIs" dxfId="2"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7" orientation="landscape" verticalDpi="0" r:id="rId1"/>
  <headerFooter>
    <oddHeader>&amp;C&amp;18ÖĞRENCİ FORMU</oddHeader>
  </headerFooter>
  <ignoredErrors>
    <ignoredError sqref="AV7:AV8" formula="1"/>
  </ignoredErrors>
</worksheet>
</file>

<file path=xl/worksheets/sheet3.xml><?xml version="1.0" encoding="utf-8"?>
<worksheet xmlns="http://schemas.openxmlformats.org/spreadsheetml/2006/main" xmlns:r="http://schemas.openxmlformats.org/officeDocument/2006/relationships">
  <sheetPr>
    <pageSetUpPr fitToPage="1"/>
  </sheetPr>
  <dimension ref="A1:AW72"/>
  <sheetViews>
    <sheetView zoomScale="75" zoomScaleNormal="75" workbookViewId="0">
      <selection activeCell="A3" sqref="A3"/>
    </sheetView>
  </sheetViews>
  <sheetFormatPr defaultRowHeight="15"/>
  <cols>
    <col min="1" max="1" width="4.140625" customWidth="1"/>
    <col min="2" max="2" width="18.85546875" customWidth="1"/>
    <col min="3" max="40" width="3" style="10" customWidth="1"/>
    <col min="41" max="41" width="10.5703125" customWidth="1"/>
    <col min="42" max="42" width="5.42578125" hidden="1" customWidth="1"/>
    <col min="43" max="43" width="3.7109375" style="1" hidden="1" customWidth="1"/>
    <col min="44" max="44" width="168.28515625" style="4" customWidth="1"/>
    <col min="45" max="45" width="46" style="15" customWidth="1"/>
    <col min="46" max="46" width="7.5703125" style="2" customWidth="1"/>
    <col min="47" max="47" width="16.7109375" customWidth="1"/>
    <col min="48" max="48" width="17.5703125" customWidth="1"/>
    <col min="49" max="49" width="6.42578125" style="2" customWidth="1"/>
  </cols>
  <sheetData>
    <row r="1" spans="1:49" ht="13.5" customHeight="1">
      <c r="A1" s="57" t="s">
        <v>50</v>
      </c>
      <c r="B1" s="57"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61"/>
      <c r="AP1" s="61"/>
      <c r="AQ1" s="61"/>
      <c r="AR1" s="62" t="s">
        <v>102</v>
      </c>
      <c r="AS1" s="62" t="s">
        <v>45</v>
      </c>
      <c r="AT1" s="64" t="s">
        <v>46</v>
      </c>
      <c r="AW1"/>
    </row>
    <row r="2" spans="1:49" ht="13.5" customHeight="1">
      <c r="A2" s="58"/>
      <c r="B2" s="58"/>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104</v>
      </c>
      <c r="AP2" s="3"/>
      <c r="AQ2" s="9"/>
      <c r="AR2" s="63"/>
      <c r="AS2" s="63"/>
      <c r="AT2" s="65"/>
      <c r="AW2"/>
    </row>
    <row r="3" spans="1:49" ht="13.5" customHeight="1">
      <c r="A3">
        <v>1</v>
      </c>
      <c r="D3" s="11"/>
      <c r="F3" s="11"/>
      <c r="H3" s="11"/>
      <c r="J3" s="11"/>
      <c r="L3" s="11"/>
      <c r="N3" s="11"/>
      <c r="P3" s="11"/>
      <c r="R3" s="11"/>
      <c r="T3" s="11"/>
      <c r="V3" s="11"/>
      <c r="X3" s="11"/>
      <c r="Z3" s="11"/>
      <c r="AB3" s="11"/>
      <c r="AD3" s="11"/>
      <c r="AF3" s="11"/>
      <c r="AH3" s="11"/>
      <c r="AJ3" s="11"/>
      <c r="AL3" s="11"/>
      <c r="AN3" s="11"/>
      <c r="AO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f>
        <v/>
      </c>
      <c r="AP3" s="28" t="str">
        <f>+madde!E2</f>
        <v>M05</v>
      </c>
      <c r="AQ3" s="6">
        <v>1</v>
      </c>
      <c r="AR3" s="4" t="str">
        <f>+madde!G2</f>
        <v>Haklarını savunmasını öğrenme</v>
      </c>
      <c r="AS3" s="52" t="str">
        <f>+madde!K2</f>
        <v>Atılganlık</v>
      </c>
      <c r="AT3" s="2">
        <f>+C72</f>
        <v>0</v>
      </c>
      <c r="AW3"/>
    </row>
    <row r="4" spans="1:49" ht="13.5" customHeight="1">
      <c r="A4">
        <v>2</v>
      </c>
      <c r="D4" s="11"/>
      <c r="F4" s="11"/>
      <c r="H4" s="11"/>
      <c r="J4" s="11"/>
      <c r="L4" s="11"/>
      <c r="N4" s="11"/>
      <c r="P4" s="11"/>
      <c r="R4" s="11"/>
      <c r="T4" s="11"/>
      <c r="V4" s="11"/>
      <c r="X4" s="11"/>
      <c r="Z4" s="11"/>
      <c r="AB4" s="11"/>
      <c r="AD4" s="11"/>
      <c r="AF4" s="11"/>
      <c r="AG4" s="34"/>
      <c r="AH4" s="11"/>
      <c r="AJ4" s="11"/>
      <c r="AL4" s="11"/>
      <c r="AN4" s="11"/>
      <c r="AO4" s="2" t="str">
        <f t="shared" ref="AO4:AO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f>
        <v/>
      </c>
      <c r="AP4" s="28" t="str">
        <f>+madde!E3</f>
        <v>M24</v>
      </c>
      <c r="AQ4" s="6">
        <v>2</v>
      </c>
      <c r="AR4" s="4" t="str">
        <f>+madde!G3</f>
        <v>Verimli ders çalışma becerilerini geliştirme</v>
      </c>
      <c r="AS4" s="52" t="str">
        <f>+madde!K3</f>
        <v>Verimli Ders Çalışma Teknikleri/Öz Düzenlemeli Öğrenme</v>
      </c>
      <c r="AT4" s="2">
        <f>+D72</f>
        <v>0</v>
      </c>
      <c r="AU4" s="12"/>
    </row>
    <row r="5" spans="1:49" ht="13.5" customHeight="1">
      <c r="A5">
        <v>3</v>
      </c>
      <c r="D5" s="11"/>
      <c r="F5" s="11"/>
      <c r="H5" s="11"/>
      <c r="J5" s="11"/>
      <c r="L5" s="11"/>
      <c r="N5" s="11"/>
      <c r="P5" s="11"/>
      <c r="R5" s="11"/>
      <c r="T5" s="11"/>
      <c r="V5" s="11"/>
      <c r="X5" s="11"/>
      <c r="Z5" s="11"/>
      <c r="AB5" s="11"/>
      <c r="AD5" s="11"/>
      <c r="AF5" s="11"/>
      <c r="AG5" s="34"/>
      <c r="AH5" s="11"/>
      <c r="AJ5" s="11"/>
      <c r="AL5" s="11"/>
      <c r="AN5" s="11"/>
      <c r="AO5" s="2" t="str">
        <f t="shared" si="0"/>
        <v/>
      </c>
      <c r="AP5" s="28" t="str">
        <f>+madde!E4</f>
        <v>M08</v>
      </c>
      <c r="AQ5" s="6">
        <v>3</v>
      </c>
      <c r="AR5" s="4" t="str">
        <f>+madde!G4</f>
        <v>Stresle baş etmeyi öğrenme</v>
      </c>
      <c r="AS5" s="52" t="str">
        <f>+madde!K4</f>
        <v>Stresle Baş Etme Becerileri</v>
      </c>
      <c r="AT5" s="2">
        <f>+E72</f>
        <v>0</v>
      </c>
      <c r="AU5" s="12"/>
    </row>
    <row r="6" spans="1:49" ht="13.5" customHeight="1">
      <c r="A6">
        <v>4</v>
      </c>
      <c r="D6" s="11"/>
      <c r="F6" s="11"/>
      <c r="H6" s="11"/>
      <c r="J6" s="11"/>
      <c r="L6" s="11"/>
      <c r="N6" s="11"/>
      <c r="P6" s="11"/>
      <c r="R6" s="11"/>
      <c r="T6" s="11"/>
      <c r="V6" s="11"/>
      <c r="X6" s="11"/>
      <c r="Z6" s="11"/>
      <c r="AB6" s="11"/>
      <c r="AD6" s="11"/>
      <c r="AF6" s="11"/>
      <c r="AG6" s="34"/>
      <c r="AH6" s="11"/>
      <c r="AJ6" s="11"/>
      <c r="AL6" s="11"/>
      <c r="AN6" s="11"/>
      <c r="AO6" s="2" t="str">
        <f t="shared" si="0"/>
        <v/>
      </c>
      <c r="AP6" s="28" t="str">
        <f>+madde!E5</f>
        <v>M03</v>
      </c>
      <c r="AQ6" s="6">
        <v>4</v>
      </c>
      <c r="AR6" s="4" t="str">
        <f>+madde!G5</f>
        <v>Yaşamıyla ilgili önemli konularda mantıklı kararlar alma</v>
      </c>
      <c r="AS6" s="52" t="str">
        <f>+madde!K5</f>
        <v>Karar Verme Becerisi</v>
      </c>
      <c r="AT6" s="2">
        <f>+F72</f>
        <v>0</v>
      </c>
      <c r="AU6" s="12"/>
    </row>
    <row r="7" spans="1:49" ht="13.5" customHeight="1">
      <c r="A7">
        <v>5</v>
      </c>
      <c r="D7" s="11"/>
      <c r="F7" s="11"/>
      <c r="H7" s="11"/>
      <c r="J7" s="11"/>
      <c r="L7" s="11"/>
      <c r="N7" s="11"/>
      <c r="P7" s="11"/>
      <c r="R7" s="11"/>
      <c r="T7" s="11"/>
      <c r="V7" s="11"/>
      <c r="X7" s="11"/>
      <c r="Z7" s="11"/>
      <c r="AB7" s="11"/>
      <c r="AD7" s="11"/>
      <c r="AF7" s="11"/>
      <c r="AG7" s="34"/>
      <c r="AH7" s="11"/>
      <c r="AJ7" s="11"/>
      <c r="AL7" s="11"/>
      <c r="AN7" s="11"/>
      <c r="AO7" s="2" t="str">
        <f t="shared" si="0"/>
        <v/>
      </c>
      <c r="AP7" s="28" t="str">
        <f>+madde!E6</f>
        <v>M36</v>
      </c>
      <c r="AQ7" s="6">
        <v>5</v>
      </c>
      <c r="AR7" s="4" t="str">
        <f>+madde!G6</f>
        <v>Yaşamdaki zorluklar karşısında duygusal açıdan dayanıklı olma (ör., okul değiştirme, ebeveynlerin boşanması, yakınların ölümü)</v>
      </c>
      <c r="AS7" s="52" t="str">
        <f>+madde!K6</f>
        <v>Psikolojik Sağlamlık</v>
      </c>
      <c r="AT7" s="2">
        <f>+G72</f>
        <v>0</v>
      </c>
      <c r="AU7" s="12"/>
    </row>
    <row r="8" spans="1:49" ht="13.5" customHeight="1">
      <c r="A8">
        <v>6</v>
      </c>
      <c r="D8" s="11"/>
      <c r="F8" s="11"/>
      <c r="H8" s="11"/>
      <c r="J8" s="11"/>
      <c r="L8" s="11"/>
      <c r="N8" s="11"/>
      <c r="P8" s="11"/>
      <c r="R8" s="11"/>
      <c r="T8" s="11"/>
      <c r="V8" s="11"/>
      <c r="X8" s="11"/>
      <c r="Z8" s="11"/>
      <c r="AB8" s="11"/>
      <c r="AD8" s="11"/>
      <c r="AF8" s="11"/>
      <c r="AG8" s="34"/>
      <c r="AH8" s="11"/>
      <c r="AJ8" s="11"/>
      <c r="AL8" s="11"/>
      <c r="AN8" s="11"/>
      <c r="AO8" s="2" t="str">
        <f t="shared" si="0"/>
        <v/>
      </c>
      <c r="AP8" s="28" t="str">
        <f>+madde!E7</f>
        <v>M01</v>
      </c>
      <c r="AQ8" s="6">
        <v>6</v>
      </c>
      <c r="AR8" s="4" t="str">
        <f>+madde!G7</f>
        <v>Riskli durumlardan kaçınmak için “HAYIR” deme becerisini geliştirme</v>
      </c>
      <c r="AS8" s="52" t="str">
        <f>+madde!K7</f>
        <v>Sınır Koyma</v>
      </c>
      <c r="AT8" s="2">
        <f>+H72</f>
        <v>0</v>
      </c>
      <c r="AU8" s="12"/>
    </row>
    <row r="9" spans="1:49" ht="13.5" customHeight="1">
      <c r="A9">
        <v>7</v>
      </c>
      <c r="D9" s="11"/>
      <c r="F9" s="11"/>
      <c r="H9" s="11"/>
      <c r="J9" s="11"/>
      <c r="L9" s="11"/>
      <c r="N9" s="11"/>
      <c r="P9" s="11"/>
      <c r="R9" s="11"/>
      <c r="T9" s="11"/>
      <c r="V9" s="11"/>
      <c r="X9" s="11"/>
      <c r="Z9" s="11"/>
      <c r="AB9" s="11"/>
      <c r="AD9" s="11"/>
      <c r="AF9" s="11"/>
      <c r="AG9" s="34"/>
      <c r="AH9" s="11"/>
      <c r="AJ9" s="11"/>
      <c r="AL9" s="11"/>
      <c r="AN9" s="11"/>
      <c r="AO9" s="2" t="str">
        <f t="shared" si="0"/>
        <v/>
      </c>
      <c r="AP9" s="28" t="str">
        <f>+madde!E8</f>
        <v>M21</v>
      </c>
      <c r="AQ9" s="6">
        <v>7</v>
      </c>
      <c r="AR9" s="4" t="str">
        <f>+madde!G8</f>
        <v>Yeteneklerini (neleri iyi yapabildiğini) tanıma</v>
      </c>
      <c r="AS9" s="52" t="str">
        <f>+madde!K8</f>
        <v>Meslek ile İlgi, Değer, Yetenek ve Kişisel Özellik İlişkisi</v>
      </c>
      <c r="AT9" s="2">
        <f>+I72</f>
        <v>0</v>
      </c>
      <c r="AU9" s="12"/>
    </row>
    <row r="10" spans="1:49" ht="13.5" customHeight="1">
      <c r="A10">
        <v>8</v>
      </c>
      <c r="D10" s="11"/>
      <c r="F10" s="11"/>
      <c r="H10" s="11"/>
      <c r="J10" s="11"/>
      <c r="L10" s="11"/>
      <c r="N10" s="11"/>
      <c r="P10" s="11"/>
      <c r="R10" s="11"/>
      <c r="T10" s="11"/>
      <c r="V10" s="11"/>
      <c r="X10" s="11"/>
      <c r="Z10" s="11"/>
      <c r="AB10" s="11"/>
      <c r="AD10" s="11"/>
      <c r="AF10" s="11"/>
      <c r="AG10" s="34"/>
      <c r="AH10" s="11"/>
      <c r="AJ10" s="11"/>
      <c r="AL10" s="11"/>
      <c r="AN10" s="11"/>
      <c r="AO10" s="2" t="str">
        <f t="shared" si="0"/>
        <v/>
      </c>
      <c r="AP10" s="28" t="str">
        <f>+madde!E9</f>
        <v>M30</v>
      </c>
      <c r="AQ10" s="6">
        <v>8</v>
      </c>
      <c r="AR10" s="4" t="str">
        <f>+madde!G9</f>
        <v>Okul kuralları (sınıf geçme, ödül, disiplin gibi konular) hakkında bilgilenme</v>
      </c>
      <c r="AS10" s="52" t="str">
        <f>+madde!K9</f>
        <v>Okula ve Çevreye Uyum/Okul kuralları</v>
      </c>
      <c r="AT10" s="2">
        <f>+J72</f>
        <v>0</v>
      </c>
      <c r="AU10" s="12"/>
    </row>
    <row r="11" spans="1:49" ht="13.5" customHeight="1">
      <c r="A11">
        <v>9</v>
      </c>
      <c r="D11" s="11"/>
      <c r="F11" s="11"/>
      <c r="H11" s="11"/>
      <c r="J11" s="11"/>
      <c r="L11" s="11"/>
      <c r="N11" s="11"/>
      <c r="P11" s="11"/>
      <c r="R11" s="11"/>
      <c r="T11" s="11"/>
      <c r="V11" s="11"/>
      <c r="X11" s="11"/>
      <c r="Z11" s="11"/>
      <c r="AB11" s="11"/>
      <c r="AD11" s="11"/>
      <c r="AF11" s="11"/>
      <c r="AG11" s="34"/>
      <c r="AH11" s="11"/>
      <c r="AJ11" s="11"/>
      <c r="AL11" s="11"/>
      <c r="AN11" s="11"/>
      <c r="AO11" s="2" t="str">
        <f t="shared" si="0"/>
        <v/>
      </c>
      <c r="AP11" s="28" t="str">
        <f>+madde!E10</f>
        <v>M09</v>
      </c>
      <c r="AQ11" s="6">
        <v>9</v>
      </c>
      <c r="AR11" s="4" t="str">
        <f>+madde!G10</f>
        <v>Ergenlik döneminin duygusal sorunlarıyla baş etmeyi öğrenme</v>
      </c>
      <c r="AS11" s="52" t="str">
        <f>+madde!K10</f>
        <v>Gelişim Dönemi Özellikleri</v>
      </c>
      <c r="AT11" s="2">
        <f>+K72</f>
        <v>0</v>
      </c>
      <c r="AU11" s="12"/>
    </row>
    <row r="12" spans="1:49" ht="13.5" customHeight="1">
      <c r="A12">
        <v>10</v>
      </c>
      <c r="D12" s="11"/>
      <c r="F12" s="11"/>
      <c r="H12" s="11"/>
      <c r="J12" s="11"/>
      <c r="L12" s="11"/>
      <c r="N12" s="11"/>
      <c r="P12" s="11"/>
      <c r="R12" s="11"/>
      <c r="T12" s="11"/>
      <c r="V12" s="11"/>
      <c r="X12" s="11"/>
      <c r="Z12" s="11"/>
      <c r="AB12" s="11"/>
      <c r="AD12" s="11"/>
      <c r="AF12" s="11"/>
      <c r="AG12" s="34"/>
      <c r="AH12" s="11"/>
      <c r="AJ12" s="11"/>
      <c r="AL12" s="11"/>
      <c r="AN12" s="11"/>
      <c r="AO12" s="2" t="str">
        <f t="shared" si="0"/>
        <v/>
      </c>
      <c r="AP12" s="28" t="str">
        <f>+madde!E11</f>
        <v>M06</v>
      </c>
      <c r="AQ12" s="6">
        <v>10</v>
      </c>
      <c r="AR12" s="4" t="str">
        <f>+madde!G11</f>
        <v>İletişim becerilerini geliştirme (ör., söz kesmeden dinleme, göz teması kurma)</v>
      </c>
      <c r="AS12" s="52" t="str">
        <f>+madde!K11</f>
        <v>İletişim Becerileri</v>
      </c>
      <c r="AT12" s="2">
        <f>+L72</f>
        <v>0</v>
      </c>
      <c r="AU12" s="12"/>
    </row>
    <row r="13" spans="1:49" ht="13.5" customHeight="1">
      <c r="A13">
        <v>11</v>
      </c>
      <c r="D13" s="11"/>
      <c r="F13" s="11"/>
      <c r="H13" s="11"/>
      <c r="J13" s="11"/>
      <c r="L13" s="11"/>
      <c r="N13" s="11"/>
      <c r="P13" s="11"/>
      <c r="R13" s="11"/>
      <c r="T13" s="11"/>
      <c r="V13" s="11"/>
      <c r="X13" s="11"/>
      <c r="Z13" s="11"/>
      <c r="AB13" s="11"/>
      <c r="AD13" s="11"/>
      <c r="AF13" s="11"/>
      <c r="AG13" s="34"/>
      <c r="AH13" s="11"/>
      <c r="AJ13" s="11"/>
      <c r="AL13" s="11"/>
      <c r="AN13" s="11"/>
      <c r="AO13" s="2" t="str">
        <f t="shared" si="0"/>
        <v/>
      </c>
      <c r="AP13" s="28" t="str">
        <f>+madde!E12</f>
        <v>M39</v>
      </c>
      <c r="AQ13" s="6">
        <v>11</v>
      </c>
      <c r="AR13" s="4" t="str">
        <f>+madde!G12</f>
        <v>Harekete geçmeden önce anlık isteklerini değil, davranışının sonuçlarını göz önünde bulundurma (ör., ders çalışırken telefonunu başka odaya koymak, tartışmalar şiddetlendiğinde ortamdan uzaklaşmak)</v>
      </c>
      <c r="AS13" s="52" t="str">
        <f>+madde!K12</f>
        <v>Otokontrol</v>
      </c>
      <c r="AT13" s="2">
        <f>+M72</f>
        <v>0</v>
      </c>
      <c r="AU13" s="12"/>
    </row>
    <row r="14" spans="1:49" ht="13.5" customHeight="1">
      <c r="A14">
        <v>12</v>
      </c>
      <c r="D14" s="11"/>
      <c r="F14" s="11"/>
      <c r="H14" s="11"/>
      <c r="J14" s="11"/>
      <c r="L14" s="11"/>
      <c r="N14" s="11"/>
      <c r="P14" s="11"/>
      <c r="R14" s="11"/>
      <c r="T14" s="11"/>
      <c r="V14" s="11"/>
      <c r="X14" s="11"/>
      <c r="Z14" s="11"/>
      <c r="AB14" s="11"/>
      <c r="AD14" s="11"/>
      <c r="AF14" s="11"/>
      <c r="AG14" s="34"/>
      <c r="AH14" s="11"/>
      <c r="AJ14" s="11"/>
      <c r="AL14" s="11"/>
      <c r="AN14" s="11"/>
      <c r="AO14" s="2" t="str">
        <f t="shared" si="0"/>
        <v/>
      </c>
      <c r="AP14" s="28" t="str">
        <f>+madde!E13</f>
        <v>M10</v>
      </c>
      <c r="AQ14" s="6">
        <v>12</v>
      </c>
      <c r="AR14" s="4" t="str">
        <f>+madde!G13</f>
        <v>Ergenlik dönemi gelişim özellikleri konusunda bilgilenme (ör., bedensel ve ruhsal değişiklikler)</v>
      </c>
      <c r="AS14" s="52" t="str">
        <f>+madde!K13</f>
        <v>Gelişim Dönemi Özellikleri</v>
      </c>
      <c r="AT14" s="2">
        <f>+N72</f>
        <v>0</v>
      </c>
      <c r="AU14" s="12"/>
    </row>
    <row r="15" spans="1:49" ht="13.5" customHeight="1">
      <c r="A15">
        <v>13</v>
      </c>
      <c r="D15" s="11"/>
      <c r="F15" s="11"/>
      <c r="H15" s="11"/>
      <c r="J15" s="11"/>
      <c r="L15" s="11"/>
      <c r="N15" s="11"/>
      <c r="P15" s="11"/>
      <c r="R15" s="11"/>
      <c r="T15" s="11"/>
      <c r="V15" s="11"/>
      <c r="X15" s="11"/>
      <c r="Z15" s="11"/>
      <c r="AB15" s="11"/>
      <c r="AD15" s="11"/>
      <c r="AF15" s="11"/>
      <c r="AG15" s="34"/>
      <c r="AH15" s="11"/>
      <c r="AJ15" s="11"/>
      <c r="AL15" s="11"/>
      <c r="AN15" s="11"/>
      <c r="AO15" s="2" t="str">
        <f t="shared" si="0"/>
        <v/>
      </c>
      <c r="AP15" s="28" t="str">
        <f>+madde!E14</f>
        <v>M15</v>
      </c>
      <c r="AQ15" s="6">
        <v>13</v>
      </c>
      <c r="AR15" s="4" t="str">
        <f>+madde!G14</f>
        <v>İstismar (ör., fiziksel ve duygusal vb.) ve ihmal türlerinden korunmayı öğrenme</v>
      </c>
      <c r="AS15" s="52" t="str">
        <f>+madde!K14</f>
        <v>İhmal ve İstismardan Korunma</v>
      </c>
      <c r="AT15" s="2">
        <f>+O72</f>
        <v>0</v>
      </c>
      <c r="AU15" s="12"/>
    </row>
    <row r="16" spans="1:49" ht="13.5" customHeight="1">
      <c r="A16">
        <v>14</v>
      </c>
      <c r="D16" s="11"/>
      <c r="F16" s="11"/>
      <c r="H16" s="11"/>
      <c r="J16" s="11"/>
      <c r="L16" s="11"/>
      <c r="N16" s="11"/>
      <c r="P16" s="11"/>
      <c r="R16" s="11"/>
      <c r="T16" s="11"/>
      <c r="V16" s="11"/>
      <c r="X16" s="11"/>
      <c r="Z16" s="11"/>
      <c r="AB16" s="11"/>
      <c r="AD16" s="11"/>
      <c r="AF16" s="11"/>
      <c r="AG16" s="34"/>
      <c r="AH16" s="11"/>
      <c r="AJ16" s="11"/>
      <c r="AL16" s="11"/>
      <c r="AN16" s="11"/>
      <c r="AO16" s="2" t="str">
        <f t="shared" si="0"/>
        <v/>
      </c>
      <c r="AP16" s="28" t="str">
        <f>+madde!E15</f>
        <v>M28</v>
      </c>
      <c r="AQ16" s="6">
        <v>14</v>
      </c>
      <c r="AR16" s="4" t="str">
        <f>+madde!G15</f>
        <v>Üst öğrenim olanakları hakkında bilgilenme</v>
      </c>
      <c r="AS16" s="52" t="str">
        <f>+madde!K15</f>
        <v>Üst Öğrenim Kurumlarının Tanıtılması</v>
      </c>
      <c r="AT16" s="2">
        <f>+P72</f>
        <v>0</v>
      </c>
      <c r="AU16" s="12"/>
    </row>
    <row r="17" spans="1:47" ht="13.5" customHeight="1">
      <c r="A17">
        <v>15</v>
      </c>
      <c r="D17" s="11"/>
      <c r="F17" s="11"/>
      <c r="H17" s="11"/>
      <c r="J17" s="11"/>
      <c r="L17" s="11"/>
      <c r="N17" s="11"/>
      <c r="P17" s="11"/>
      <c r="R17" s="11"/>
      <c r="T17" s="11"/>
      <c r="V17" s="11"/>
      <c r="X17" s="11"/>
      <c r="Z17" s="11"/>
      <c r="AB17" s="11"/>
      <c r="AD17" s="11"/>
      <c r="AF17" s="11"/>
      <c r="AG17" s="34"/>
      <c r="AH17" s="11"/>
      <c r="AJ17" s="11"/>
      <c r="AL17" s="11"/>
      <c r="AN17" s="11"/>
      <c r="AO17" s="2" t="str">
        <f t="shared" si="0"/>
        <v/>
      </c>
      <c r="AP17" s="28" t="str">
        <f>+madde!E16</f>
        <v>M29</v>
      </c>
      <c r="AQ17" s="6">
        <v>15</v>
      </c>
      <c r="AR17" s="4" t="str">
        <f>+madde!G16</f>
        <v>Üniversite sınavları hakkında bilgilenme</v>
      </c>
      <c r="AS17" s="52" t="str">
        <f>+madde!K16</f>
        <v>Üst Öğrenime Geçiş Sınavları</v>
      </c>
      <c r="AT17" s="2">
        <f>+Q72</f>
        <v>0</v>
      </c>
      <c r="AU17" s="12"/>
    </row>
    <row r="18" spans="1:47" ht="13.5" customHeight="1">
      <c r="A18">
        <v>16</v>
      </c>
      <c r="D18" s="11"/>
      <c r="F18" s="11"/>
      <c r="H18" s="11"/>
      <c r="J18" s="11"/>
      <c r="L18" s="11"/>
      <c r="N18" s="11"/>
      <c r="P18" s="11"/>
      <c r="R18" s="11"/>
      <c r="T18" s="11"/>
      <c r="V18" s="11"/>
      <c r="X18" s="11"/>
      <c r="Z18" s="11"/>
      <c r="AB18" s="11"/>
      <c r="AD18" s="11"/>
      <c r="AF18" s="11"/>
      <c r="AG18" s="34"/>
      <c r="AH18" s="11"/>
      <c r="AJ18" s="11"/>
      <c r="AL18" s="11"/>
      <c r="AN18" s="11"/>
      <c r="AO18" s="2" t="str">
        <f t="shared" si="0"/>
        <v/>
      </c>
      <c r="AP18" s="28" t="str">
        <f>+madde!E17</f>
        <v>M17</v>
      </c>
      <c r="AQ18" s="6">
        <v>16</v>
      </c>
      <c r="AR18" s="4" t="str">
        <f>+madde!G17</f>
        <v>Teknoloji bağımlılığının olumsuz etkilerinden korunmayı öğrenme</v>
      </c>
      <c r="AS18" s="52" t="str">
        <f>+madde!K17</f>
        <v>Bilinçli Teknoloji Kullanımı</v>
      </c>
      <c r="AT18" s="2">
        <f>+R72</f>
        <v>0</v>
      </c>
      <c r="AU18" s="12"/>
    </row>
    <row r="19" spans="1:47" ht="13.5" customHeight="1">
      <c r="A19">
        <v>17</v>
      </c>
      <c r="D19" s="11"/>
      <c r="F19" s="11"/>
      <c r="H19" s="11"/>
      <c r="J19" s="11"/>
      <c r="L19" s="11"/>
      <c r="N19" s="11"/>
      <c r="P19" s="11"/>
      <c r="R19" s="11"/>
      <c r="T19" s="11"/>
      <c r="V19" s="11"/>
      <c r="X19" s="11"/>
      <c r="Z19" s="11"/>
      <c r="AB19" s="11"/>
      <c r="AD19" s="11"/>
      <c r="AF19" s="11"/>
      <c r="AG19" s="34"/>
      <c r="AH19" s="11"/>
      <c r="AJ19" s="11"/>
      <c r="AL19" s="11"/>
      <c r="AN19" s="11"/>
      <c r="AO19" s="2" t="str">
        <f t="shared" si="0"/>
        <v/>
      </c>
      <c r="AP19" s="28" t="str">
        <f>+madde!E18</f>
        <v>M14</v>
      </c>
      <c r="AQ19" s="6">
        <v>17</v>
      </c>
      <c r="AR19" s="4" t="str">
        <f>+madde!G18</f>
        <v>Karşı cinsle sağlıklı iletişim kurabilme becerisi kazanma</v>
      </c>
      <c r="AS19" s="52" t="str">
        <f>+madde!K18</f>
        <v>İletişim Becerileri</v>
      </c>
      <c r="AT19" s="2">
        <f>+S72</f>
        <v>0</v>
      </c>
      <c r="AU19" s="12"/>
    </row>
    <row r="20" spans="1:47" ht="13.5" customHeight="1">
      <c r="A20">
        <v>18</v>
      </c>
      <c r="D20" s="11"/>
      <c r="F20" s="11"/>
      <c r="H20" s="11"/>
      <c r="J20" s="11"/>
      <c r="L20" s="11"/>
      <c r="N20" s="11"/>
      <c r="P20" s="11"/>
      <c r="R20" s="11"/>
      <c r="T20" s="11"/>
      <c r="V20" s="11"/>
      <c r="X20" s="11"/>
      <c r="Z20" s="11"/>
      <c r="AB20" s="11"/>
      <c r="AD20" s="11"/>
      <c r="AF20" s="11"/>
      <c r="AG20" s="34"/>
      <c r="AH20" s="11"/>
      <c r="AJ20" s="11"/>
      <c r="AL20" s="11"/>
      <c r="AN20" s="11"/>
      <c r="AO20" s="2" t="str">
        <f t="shared" si="0"/>
        <v/>
      </c>
      <c r="AP20" s="28" t="str">
        <f>+madde!E19</f>
        <v>M26</v>
      </c>
      <c r="AQ20" s="6">
        <v>18</v>
      </c>
      <c r="AR20" s="4" t="str">
        <f>+madde!G19</f>
        <v>Farklı kariyer seçeneklerinde nelerin gerekli olduğunu öğrenme ve buna göre hedeflerini gözden geçirme (ör., deneme sınav sonuçlarıyla istediği bölümlerin başarı sıralarını karşılaştırmak)</v>
      </c>
      <c r="AS20" s="52" t="str">
        <f>+madde!K19</f>
        <v>Mesleki Hedef Belirleme</v>
      </c>
      <c r="AT20" s="2">
        <f>+T72</f>
        <v>0</v>
      </c>
      <c r="AU20" s="16"/>
    </row>
    <row r="21" spans="1:47" ht="13.5" customHeight="1">
      <c r="A21">
        <v>19</v>
      </c>
      <c r="D21" s="11"/>
      <c r="F21" s="11"/>
      <c r="H21" s="11"/>
      <c r="J21" s="11"/>
      <c r="L21" s="11"/>
      <c r="N21" s="11"/>
      <c r="P21" s="11"/>
      <c r="R21" s="11"/>
      <c r="T21" s="11"/>
      <c r="V21" s="11"/>
      <c r="X21" s="11"/>
      <c r="Z21" s="11"/>
      <c r="AB21" s="11"/>
      <c r="AD21" s="11"/>
      <c r="AF21" s="11"/>
      <c r="AG21" s="34"/>
      <c r="AH21" s="11"/>
      <c r="AJ21" s="11"/>
      <c r="AL21" s="11"/>
      <c r="AN21" s="11"/>
      <c r="AO21" s="2" t="str">
        <f t="shared" si="0"/>
        <v/>
      </c>
      <c r="AP21" s="28" t="str">
        <f>+madde!E20</f>
        <v>M40</v>
      </c>
      <c r="AQ21" s="6">
        <v>19</v>
      </c>
      <c r="AR21" s="4" t="str">
        <f>+madde!G20</f>
        <v>Aile üyeleriyle iletişimini güçlendirme</v>
      </c>
      <c r="AS21" s="52" t="str">
        <f>+madde!K20</f>
        <v>Aile İçi İletişim</v>
      </c>
      <c r="AT21" s="2">
        <f>+U72</f>
        <v>0</v>
      </c>
    </row>
    <row r="22" spans="1:47" ht="13.5" customHeight="1">
      <c r="A22">
        <v>20</v>
      </c>
      <c r="D22" s="11"/>
      <c r="F22" s="11"/>
      <c r="H22" s="11"/>
      <c r="J22" s="11"/>
      <c r="L22" s="11"/>
      <c r="N22" s="11"/>
      <c r="P22" s="11"/>
      <c r="R22" s="11"/>
      <c r="T22" s="11"/>
      <c r="V22" s="11"/>
      <c r="X22" s="11"/>
      <c r="Z22" s="11"/>
      <c r="AB22" s="11"/>
      <c r="AD22" s="11"/>
      <c r="AF22" s="11"/>
      <c r="AG22" s="34"/>
      <c r="AH22" s="11"/>
      <c r="AJ22" s="11"/>
      <c r="AL22" s="11"/>
      <c r="AN22" s="11"/>
      <c r="AO22" s="2" t="str">
        <f t="shared" si="0"/>
        <v/>
      </c>
      <c r="AP22" s="28" t="str">
        <f>+madde!E21</f>
        <v>M19</v>
      </c>
      <c r="AQ22" s="6">
        <v>20</v>
      </c>
      <c r="AR22" s="4" t="str">
        <f>+madde!G21</f>
        <v>Mesleklerle ilgili bilgi edinme</v>
      </c>
      <c r="AS22" s="52" t="str">
        <f>+madde!K21</f>
        <v>Meslek Tanıtımı</v>
      </c>
      <c r="AT22" s="2">
        <f>+V72</f>
        <v>0</v>
      </c>
      <c r="AU22" s="12"/>
    </row>
    <row r="23" spans="1:47" ht="13.5" customHeight="1">
      <c r="A23">
        <v>21</v>
      </c>
      <c r="D23" s="11"/>
      <c r="F23" s="11"/>
      <c r="H23" s="11"/>
      <c r="J23" s="11"/>
      <c r="L23" s="11"/>
      <c r="N23" s="11"/>
      <c r="P23" s="11"/>
      <c r="R23" s="11"/>
      <c r="T23" s="11"/>
      <c r="V23" s="11"/>
      <c r="X23" s="11"/>
      <c r="Z23" s="11"/>
      <c r="AB23" s="11"/>
      <c r="AD23" s="11"/>
      <c r="AF23" s="11"/>
      <c r="AG23" s="34"/>
      <c r="AH23" s="11"/>
      <c r="AJ23" s="11"/>
      <c r="AL23" s="11"/>
      <c r="AN23" s="11"/>
      <c r="AO23" s="2" t="str">
        <f t="shared" si="0"/>
        <v/>
      </c>
      <c r="AP23" s="28" t="str">
        <f>+madde!E22</f>
        <v>M23</v>
      </c>
      <c r="AQ23" s="6">
        <v>21</v>
      </c>
      <c r="AR23" s="4" t="str">
        <f>+madde!G22</f>
        <v>İlgi, yetenek ve değerlerine uygun kariyer seçeneklerini analiz etme</v>
      </c>
      <c r="AS23" s="52" t="str">
        <f>+madde!K22</f>
        <v>Meslek Seçerken Dikkat Edilmesi Gereken Hususlar</v>
      </c>
      <c r="AT23" s="2">
        <f>+W72</f>
        <v>0</v>
      </c>
      <c r="AU23" s="12"/>
    </row>
    <row r="24" spans="1:47" ht="13.5" customHeight="1">
      <c r="A24">
        <v>22</v>
      </c>
      <c r="D24" s="11"/>
      <c r="F24" s="11"/>
      <c r="H24" s="11"/>
      <c r="J24" s="11"/>
      <c r="L24" s="11"/>
      <c r="N24" s="11"/>
      <c r="P24" s="11"/>
      <c r="R24" s="11"/>
      <c r="T24" s="11"/>
      <c r="V24" s="11"/>
      <c r="X24" s="11"/>
      <c r="Z24" s="11"/>
      <c r="AB24" s="11"/>
      <c r="AD24" s="11"/>
      <c r="AF24" s="11"/>
      <c r="AG24" s="34"/>
      <c r="AH24" s="11"/>
      <c r="AJ24" s="11"/>
      <c r="AL24" s="11"/>
      <c r="AN24" s="11"/>
      <c r="AO24" s="2" t="str">
        <f t="shared" si="0"/>
        <v/>
      </c>
      <c r="AP24" s="28" t="str">
        <f>+madde!E23</f>
        <v>M42</v>
      </c>
      <c r="AQ24" s="6">
        <v>22</v>
      </c>
      <c r="AR24" s="4" t="str">
        <f>+madde!G23</f>
        <v>Zorlandığı konularda doğru kişilerden yardım isteme becerilerini geliştirme (ör., zorbalığa uğradığında rehber öğretmen/psikolojik danışmana ulaşma; yapamadığı soruları arkadaşlarına ya da öğretmenine sorma)</v>
      </c>
      <c r="AS24" s="52" t="str">
        <f>+madde!K23</f>
        <v>Yardım Arama</v>
      </c>
      <c r="AT24" s="2">
        <f>+X72</f>
        <v>0</v>
      </c>
      <c r="AU24" s="12"/>
    </row>
    <row r="25" spans="1:47" ht="13.5" customHeight="1">
      <c r="A25">
        <v>23</v>
      </c>
      <c r="D25" s="11"/>
      <c r="F25" s="11"/>
      <c r="H25" s="11"/>
      <c r="J25" s="11"/>
      <c r="L25" s="11"/>
      <c r="N25" s="11"/>
      <c r="P25" s="11"/>
      <c r="R25" s="11"/>
      <c r="T25" s="11"/>
      <c r="V25" s="11"/>
      <c r="X25" s="11"/>
      <c r="Z25" s="11"/>
      <c r="AB25" s="11"/>
      <c r="AD25" s="11"/>
      <c r="AF25" s="11"/>
      <c r="AG25" s="34"/>
      <c r="AH25" s="11"/>
      <c r="AJ25" s="11"/>
      <c r="AL25" s="11"/>
      <c r="AN25" s="11"/>
      <c r="AO25" s="2" t="str">
        <f t="shared" si="0"/>
        <v/>
      </c>
      <c r="AP25" s="28" t="str">
        <f>+madde!E24</f>
        <v>M02</v>
      </c>
      <c r="AQ25" s="6">
        <v>23</v>
      </c>
      <c r="AR25" s="4" t="str">
        <f>+madde!G24</f>
        <v>Öfkesini kontrol etme</v>
      </c>
      <c r="AS25" s="52" t="str">
        <f>+madde!K24</f>
        <v>Öfke Yönetimi</v>
      </c>
      <c r="AT25" s="2">
        <f>+Y72</f>
        <v>0</v>
      </c>
      <c r="AU25" s="12"/>
    </row>
    <row r="26" spans="1:47" ht="13.5" customHeight="1">
      <c r="A26">
        <v>24</v>
      </c>
      <c r="D26" s="11"/>
      <c r="F26" s="11"/>
      <c r="H26" s="11"/>
      <c r="J26" s="11"/>
      <c r="L26" s="11"/>
      <c r="N26" s="11"/>
      <c r="P26" s="11"/>
      <c r="R26" s="11"/>
      <c r="T26" s="11"/>
      <c r="V26" s="11"/>
      <c r="X26" s="11"/>
      <c r="Z26" s="11"/>
      <c r="AB26" s="11"/>
      <c r="AD26" s="11"/>
      <c r="AF26" s="11"/>
      <c r="AG26" s="34"/>
      <c r="AH26" s="11"/>
      <c r="AJ26" s="11"/>
      <c r="AL26" s="11"/>
      <c r="AN26" s="11"/>
      <c r="AO26" s="2" t="str">
        <f t="shared" si="0"/>
        <v/>
      </c>
      <c r="AP26" s="28" t="str">
        <f>+madde!E25</f>
        <v>M34</v>
      </c>
      <c r="AQ26" s="6">
        <v>24</v>
      </c>
      <c r="AR26" s="4" t="str">
        <f>+madde!G25</f>
        <v>Rehber öğretmenden/psikolojik danışmandan hangi konularda yardım alabileceğini öğrenme</v>
      </c>
      <c r="AS26" s="52" t="str">
        <f>+madde!K25</f>
        <v>Rehberlik ve Psikolojik Danışma Servisinin Tanıtılması</v>
      </c>
      <c r="AT26" s="2">
        <f>+Z72</f>
        <v>0</v>
      </c>
      <c r="AU26" s="12"/>
    </row>
    <row r="27" spans="1:47" ht="13.5" customHeight="1">
      <c r="A27">
        <v>25</v>
      </c>
      <c r="D27" s="11"/>
      <c r="F27" s="11"/>
      <c r="H27" s="11"/>
      <c r="J27" s="11"/>
      <c r="L27" s="11"/>
      <c r="N27" s="11"/>
      <c r="P27" s="11"/>
      <c r="R27" s="11"/>
      <c r="T27" s="11"/>
      <c r="V27" s="11"/>
      <c r="X27" s="11"/>
      <c r="Z27" s="11"/>
      <c r="AB27" s="11"/>
      <c r="AD27" s="11"/>
      <c r="AF27" s="11"/>
      <c r="AG27" s="34"/>
      <c r="AH27" s="11"/>
      <c r="AJ27" s="11"/>
      <c r="AL27" s="11"/>
      <c r="AN27" s="11"/>
      <c r="AO27" s="2" t="str">
        <f t="shared" si="0"/>
        <v/>
      </c>
      <c r="AP27" s="28" t="str">
        <f>+madde!E26</f>
        <v>M41</v>
      </c>
      <c r="AQ27" s="6">
        <v>25</v>
      </c>
      <c r="AR27" s="4">
        <f>+madde!G26</f>
        <v>0</v>
      </c>
      <c r="AS27" s="52" t="str">
        <f>+madde!K26</f>
        <v>Duygu Düzenleme</v>
      </c>
      <c r="AT27" s="2">
        <f>+AA72</f>
        <v>0</v>
      </c>
      <c r="AU27" s="12"/>
    </row>
    <row r="28" spans="1:47" ht="13.5" customHeight="1">
      <c r="A28">
        <v>26</v>
      </c>
      <c r="D28" s="11"/>
      <c r="F28" s="11"/>
      <c r="H28" s="11"/>
      <c r="J28" s="11"/>
      <c r="L28" s="11"/>
      <c r="N28" s="11"/>
      <c r="P28" s="11"/>
      <c r="R28" s="11"/>
      <c r="T28" s="11"/>
      <c r="V28" s="11"/>
      <c r="X28" s="11"/>
      <c r="Z28" s="11"/>
      <c r="AB28" s="11"/>
      <c r="AD28" s="11"/>
      <c r="AF28" s="11"/>
      <c r="AG28" s="34"/>
      <c r="AH28" s="11"/>
      <c r="AJ28" s="11"/>
      <c r="AL28" s="11"/>
      <c r="AN28" s="11"/>
      <c r="AO28" s="2" t="str">
        <f t="shared" si="0"/>
        <v/>
      </c>
      <c r="AP28" s="28" t="str">
        <f>+madde!E27</f>
        <v>M13</v>
      </c>
      <c r="AQ28" s="6">
        <v>26</v>
      </c>
      <c r="AR28" s="4" t="str">
        <f>+madde!G27</f>
        <v>Bağımlılık yapan maddelerin olumsuz etkileri hakkında bilgilenme</v>
      </c>
      <c r="AS28" s="52" t="str">
        <f>+madde!K27</f>
        <v>Bağımlılıkla Mücadele</v>
      </c>
      <c r="AT28" s="2">
        <f>+AB72</f>
        <v>0</v>
      </c>
      <c r="AU28" s="12"/>
    </row>
    <row r="29" spans="1:47" ht="13.5" customHeight="1">
      <c r="A29">
        <v>27</v>
      </c>
      <c r="D29" s="11"/>
      <c r="F29" s="11"/>
      <c r="H29" s="11"/>
      <c r="J29" s="11"/>
      <c r="L29" s="11"/>
      <c r="N29" s="11"/>
      <c r="P29" s="11"/>
      <c r="R29" s="11"/>
      <c r="T29" s="11"/>
      <c r="V29" s="11"/>
      <c r="X29" s="11"/>
      <c r="Z29" s="11"/>
      <c r="AB29" s="11"/>
      <c r="AD29" s="11"/>
      <c r="AF29" s="11"/>
      <c r="AG29" s="34"/>
      <c r="AH29" s="11"/>
      <c r="AJ29" s="11"/>
      <c r="AL29" s="11"/>
      <c r="AN29" s="11"/>
      <c r="AO29" s="2" t="str">
        <f t="shared" si="0"/>
        <v/>
      </c>
      <c r="AP29" s="28" t="str">
        <f>+madde!E28</f>
        <v>M11</v>
      </c>
      <c r="AQ29" s="6">
        <v>27</v>
      </c>
      <c r="AR29" s="4" t="str">
        <f>+madde!G28</f>
        <v>İnsanlarla anlaşmazlıklarını, ilişkilerini bozmayacak ve haklarını savunacak şekilde çözme</v>
      </c>
      <c r="AS29" s="52" t="str">
        <f>+madde!K28</f>
        <v>Çatışma Çözme Becerileri/Atılganlık</v>
      </c>
      <c r="AT29" s="2">
        <f>+AC72</f>
        <v>0</v>
      </c>
      <c r="AU29" s="12"/>
    </row>
    <row r="30" spans="1:47" ht="13.5" customHeight="1">
      <c r="A30">
        <v>28</v>
      </c>
      <c r="D30" s="11"/>
      <c r="F30" s="11"/>
      <c r="H30" s="11"/>
      <c r="J30" s="11"/>
      <c r="L30" s="11"/>
      <c r="N30" s="11"/>
      <c r="P30" s="11"/>
      <c r="R30" s="11"/>
      <c r="T30" s="11"/>
      <c r="V30" s="11"/>
      <c r="X30" s="11"/>
      <c r="Z30" s="11"/>
      <c r="AB30" s="11"/>
      <c r="AD30" s="11"/>
      <c r="AF30" s="11"/>
      <c r="AG30" s="34"/>
      <c r="AH30" s="11"/>
      <c r="AJ30" s="11"/>
      <c r="AL30" s="11"/>
      <c r="AN30" s="11"/>
      <c r="AO30" s="2" t="str">
        <f t="shared" si="0"/>
        <v/>
      </c>
      <c r="AP30" s="28" t="str">
        <f>+madde!E29</f>
        <v>M32</v>
      </c>
      <c r="AQ30" s="6">
        <v>28</v>
      </c>
      <c r="AR30" s="4" t="str">
        <f>+madde!G29</f>
        <v>Okul dışı etkinlikler (eğitsel, kültürel, sosyal ve sportif faaliyetler) hakkında bilgilenme</v>
      </c>
      <c r="AS30" s="52" t="str">
        <f>+madde!K29</f>
        <v>Okul ve Çevresindeki Sosyokültürel İmkanlar</v>
      </c>
      <c r="AT30" s="2">
        <f>+AD72</f>
        <v>0</v>
      </c>
      <c r="AU30" s="12"/>
    </row>
    <row r="31" spans="1:47" ht="13.5" customHeight="1">
      <c r="A31">
        <v>29</v>
      </c>
      <c r="D31" s="11"/>
      <c r="F31" s="11"/>
      <c r="H31" s="11"/>
      <c r="J31" s="11"/>
      <c r="L31" s="11"/>
      <c r="N31" s="11"/>
      <c r="P31" s="11"/>
      <c r="R31" s="11"/>
      <c r="T31" s="11"/>
      <c r="V31" s="11"/>
      <c r="X31" s="11"/>
      <c r="Z31" s="11"/>
      <c r="AB31" s="11"/>
      <c r="AD31" s="11"/>
      <c r="AF31" s="11"/>
      <c r="AG31" s="34"/>
      <c r="AH31" s="11"/>
      <c r="AJ31" s="11"/>
      <c r="AL31" s="11"/>
      <c r="AN31" s="11"/>
      <c r="AO31" s="2" t="str">
        <f t="shared" si="0"/>
        <v/>
      </c>
      <c r="AP31" s="28" t="str">
        <f>+madde!E30</f>
        <v>M35</v>
      </c>
      <c r="AQ31" s="6">
        <v>29</v>
      </c>
      <c r="AR31" s="4" t="str">
        <f>+madde!G30</f>
        <v>Sağlıklı yaşam becerilerini edinme (ör., spor yapma, sağlıklı beslenme ve kişisel hijyene dikkat etme)</v>
      </c>
      <c r="AS31" s="52" t="str">
        <f>+madde!K30</f>
        <v>Sağlıklı Yaşam</v>
      </c>
      <c r="AT31" s="2">
        <f>+AE72</f>
        <v>0</v>
      </c>
      <c r="AU31" s="12"/>
    </row>
    <row r="32" spans="1:47" ht="13.5" customHeight="1">
      <c r="A32">
        <v>30</v>
      </c>
      <c r="D32" s="11"/>
      <c r="F32" s="11"/>
      <c r="H32" s="11"/>
      <c r="J32" s="11"/>
      <c r="L32" s="11"/>
      <c r="N32" s="11"/>
      <c r="P32" s="11"/>
      <c r="R32" s="11"/>
      <c r="T32" s="11"/>
      <c r="V32" s="11"/>
      <c r="X32" s="11"/>
      <c r="Z32" s="11"/>
      <c r="AB32" s="11"/>
      <c r="AD32" s="11"/>
      <c r="AF32" s="11"/>
      <c r="AG32" s="34"/>
      <c r="AH32" s="11"/>
      <c r="AJ32" s="11"/>
      <c r="AL32" s="11"/>
      <c r="AN32" s="11"/>
      <c r="AO32" s="2" t="str">
        <f t="shared" si="0"/>
        <v/>
      </c>
      <c r="AP32" s="28" t="str">
        <f>+madde!E31</f>
        <v>M22</v>
      </c>
      <c r="AQ32" s="6">
        <v>30</v>
      </c>
      <c r="AR32" s="4" t="str">
        <f>+madde!G31</f>
        <v>Meslek seçiminde nelere önem verildiğini fark etme (ör., işin kazancı, saygınlığı, çalışma ortamı)</v>
      </c>
      <c r="AS32" s="52" t="str">
        <f>+madde!K31</f>
        <v>Meslek ile İlgi, Değer, Yetenek ve Kişisel Özellik İlişkisi</v>
      </c>
      <c r="AT32" s="2">
        <f>+AF72</f>
        <v>0</v>
      </c>
      <c r="AU32" s="12"/>
    </row>
    <row r="33" spans="1:49" ht="13.5" customHeight="1">
      <c r="A33">
        <v>31</v>
      </c>
      <c r="D33" s="11"/>
      <c r="F33" s="11"/>
      <c r="H33" s="11"/>
      <c r="J33" s="11"/>
      <c r="L33" s="11"/>
      <c r="N33" s="11"/>
      <c r="P33" s="11"/>
      <c r="R33" s="11"/>
      <c r="T33" s="11"/>
      <c r="V33" s="11"/>
      <c r="X33" s="11"/>
      <c r="Z33" s="11"/>
      <c r="AB33" s="11"/>
      <c r="AD33" s="11"/>
      <c r="AF33" s="11"/>
      <c r="AG33" s="34"/>
      <c r="AH33" s="11"/>
      <c r="AJ33" s="11"/>
      <c r="AL33" s="11"/>
      <c r="AN33" s="11"/>
      <c r="AO33" s="2" t="str">
        <f t="shared" si="0"/>
        <v/>
      </c>
      <c r="AP33" s="28" t="str">
        <f>+madde!E32</f>
        <v>M20</v>
      </c>
      <c r="AQ33" s="6">
        <v>31</v>
      </c>
      <c r="AR33" s="4" t="str">
        <f>+madde!G32</f>
        <v>İlgilerini (kodlama, spor, resim, müzik gibi) keşfetme</v>
      </c>
      <c r="AS33" s="52" t="str">
        <f>+madde!K32</f>
        <v>Meslek ile İlgi, Değer, Yetenek ve Kişisel Özellik İlişkisi</v>
      </c>
      <c r="AT33" s="2">
        <f>+AG72</f>
        <v>0</v>
      </c>
      <c r="AU33" s="12"/>
    </row>
    <row r="34" spans="1:49" ht="13.5" customHeight="1">
      <c r="A34">
        <v>32</v>
      </c>
      <c r="D34" s="11"/>
      <c r="F34" s="11"/>
      <c r="H34" s="11"/>
      <c r="J34" s="11"/>
      <c r="L34" s="11"/>
      <c r="N34" s="11"/>
      <c r="P34" s="11"/>
      <c r="R34" s="11"/>
      <c r="T34" s="11"/>
      <c r="V34" s="11"/>
      <c r="X34" s="11"/>
      <c r="Z34" s="11"/>
      <c r="AB34" s="11"/>
      <c r="AD34" s="11"/>
      <c r="AF34" s="11"/>
      <c r="AG34" s="34"/>
      <c r="AH34" s="11"/>
      <c r="AJ34" s="11"/>
      <c r="AL34" s="11"/>
      <c r="AN34" s="11"/>
      <c r="AO34" s="2" t="str">
        <f t="shared" si="0"/>
        <v/>
      </c>
      <c r="AP34" s="28" t="str">
        <f>+madde!E33</f>
        <v>M37</v>
      </c>
      <c r="AQ34" s="6">
        <v>32</v>
      </c>
      <c r="AR34" s="4">
        <f>+madde!G33</f>
        <v>0</v>
      </c>
      <c r="AS34" s="52" t="str">
        <f>+madde!K33</f>
        <v>Bireysel Farklılıklara Saygı</v>
      </c>
      <c r="AT34" s="2">
        <f>+AH72</f>
        <v>0</v>
      </c>
      <c r="AU34" s="12"/>
    </row>
    <row r="35" spans="1:49" ht="13.5" customHeight="1">
      <c r="A35">
        <v>33</v>
      </c>
      <c r="D35" s="11"/>
      <c r="F35" s="11"/>
      <c r="H35" s="11"/>
      <c r="J35" s="11"/>
      <c r="L35" s="11"/>
      <c r="N35" s="11"/>
      <c r="P35" s="11"/>
      <c r="R35" s="11"/>
      <c r="T35" s="11"/>
      <c r="V35" s="11"/>
      <c r="X35" s="11"/>
      <c r="Z35" s="11"/>
      <c r="AB35" s="11"/>
      <c r="AD35" s="11"/>
      <c r="AF35" s="11"/>
      <c r="AG35" s="34"/>
      <c r="AH35" s="11"/>
      <c r="AJ35" s="11"/>
      <c r="AL35" s="11"/>
      <c r="AN35" s="11"/>
      <c r="AO35" s="2" t="str">
        <f t="shared" si="0"/>
        <v/>
      </c>
      <c r="AP35" s="28" t="str">
        <f>+madde!E34</f>
        <v>M16</v>
      </c>
      <c r="AQ35" s="6">
        <v>33</v>
      </c>
      <c r="AR35" s="4" t="str">
        <f>+madde!G34</f>
        <v>Dijital okur-yazarlık becerilerini geliştirme (ör., sahte videoları ayırt etmek, kötü amaçlı yazılımları indirmemek ve kişisel verileri paylaşmamak)</v>
      </c>
      <c r="AS35" s="52" t="str">
        <f>+madde!K34</f>
        <v>Bilinçli Teknoloji Kullanımı</v>
      </c>
      <c r="AT35" s="2">
        <f>+AI72</f>
        <v>0</v>
      </c>
      <c r="AU35" s="12"/>
    </row>
    <row r="36" spans="1:49" ht="13.5" customHeight="1">
      <c r="A36">
        <v>34</v>
      </c>
      <c r="D36" s="11"/>
      <c r="F36" s="11"/>
      <c r="H36" s="11"/>
      <c r="J36" s="11"/>
      <c r="L36" s="11"/>
      <c r="N36" s="11"/>
      <c r="P36" s="11"/>
      <c r="R36" s="11"/>
      <c r="T36" s="11"/>
      <c r="V36" s="11"/>
      <c r="X36" s="11"/>
      <c r="Z36" s="11"/>
      <c r="AB36" s="11"/>
      <c r="AD36" s="11"/>
      <c r="AF36" s="11"/>
      <c r="AG36" s="34"/>
      <c r="AH36" s="11"/>
      <c r="AJ36" s="11"/>
      <c r="AL36" s="11"/>
      <c r="AN36" s="11"/>
      <c r="AO36" s="2" t="str">
        <f t="shared" si="0"/>
        <v/>
      </c>
      <c r="AP36" s="28" t="str">
        <f>+madde!E35</f>
        <v>M04</v>
      </c>
      <c r="AQ36" s="6">
        <v>34</v>
      </c>
      <c r="AR36" s="4" t="str">
        <f>+madde!G35</f>
        <v>Kendine güvenmeyi öğrenme</v>
      </c>
      <c r="AS36" s="52" t="str">
        <f>+madde!K35</f>
        <v>Özgüven Geliştirme</v>
      </c>
      <c r="AT36" s="2">
        <f>+AJ72</f>
        <v>0</v>
      </c>
      <c r="AU36" s="12"/>
    </row>
    <row r="37" spans="1:49" ht="13.5" customHeight="1">
      <c r="A37">
        <v>35</v>
      </c>
      <c r="D37" s="11"/>
      <c r="F37" s="11"/>
      <c r="H37" s="11"/>
      <c r="J37" s="11"/>
      <c r="L37" s="11"/>
      <c r="N37" s="11"/>
      <c r="P37" s="11"/>
      <c r="R37" s="11"/>
      <c r="T37" s="11"/>
      <c r="V37" s="11"/>
      <c r="X37" s="11"/>
      <c r="Z37" s="11"/>
      <c r="AB37" s="11"/>
      <c r="AD37" s="11"/>
      <c r="AF37" s="11"/>
      <c r="AG37" s="34"/>
      <c r="AH37" s="11"/>
      <c r="AJ37" s="11"/>
      <c r="AL37" s="11"/>
      <c r="AN37" s="11"/>
      <c r="AO37" s="2" t="str">
        <f t="shared" si="0"/>
        <v/>
      </c>
      <c r="AP37" s="28" t="str">
        <f>+madde!E36</f>
        <v>M25</v>
      </c>
      <c r="AQ37" s="6">
        <v>35</v>
      </c>
      <c r="AR37" s="4" t="str">
        <f>+madde!G36</f>
        <v>Zaman planlama becerilerini geliştirme</v>
      </c>
      <c r="AS37" s="52" t="str">
        <f>+madde!K36</f>
        <v>Zaman Yönetimi/ Öz Düzenlemeli Öğrenme</v>
      </c>
      <c r="AT37" s="2">
        <f>+AK72</f>
        <v>0</v>
      </c>
      <c r="AU37" s="12"/>
    </row>
    <row r="38" spans="1:49" ht="13.5" customHeight="1">
      <c r="A38">
        <v>36</v>
      </c>
      <c r="D38" s="11"/>
      <c r="F38" s="11"/>
      <c r="H38" s="11"/>
      <c r="J38" s="11"/>
      <c r="L38" s="11"/>
      <c r="N38" s="11"/>
      <c r="P38" s="11"/>
      <c r="R38" s="11"/>
      <c r="T38" s="11"/>
      <c r="V38" s="11"/>
      <c r="X38" s="11"/>
      <c r="Z38" s="11"/>
      <c r="AB38" s="11"/>
      <c r="AD38" s="11"/>
      <c r="AF38" s="11"/>
      <c r="AG38" s="34"/>
      <c r="AH38" s="11"/>
      <c r="AJ38" s="11"/>
      <c r="AL38" s="11"/>
      <c r="AN38" s="11"/>
      <c r="AO38" s="2" t="str">
        <f t="shared" si="0"/>
        <v/>
      </c>
      <c r="AP38" s="28" t="str">
        <f>+madde!E37</f>
        <v>M31</v>
      </c>
      <c r="AQ38" s="6">
        <v>36</v>
      </c>
      <c r="AR38" s="4" t="str">
        <f>+madde!G37</f>
        <v>Okul kulüpleri (spor, satranç, tiyatro vb.) ve yarışmalar gibi etkinlikler hakkında bilgilenme</v>
      </c>
      <c r="AS38" s="52" t="str">
        <f>+madde!K37</f>
        <v>Okul ve Çevresindeki Sosyokültürel İmkanlar</v>
      </c>
      <c r="AT38" s="35">
        <f>+AL72</f>
        <v>0</v>
      </c>
      <c r="AU38" s="15"/>
      <c r="AV38" s="15"/>
      <c r="AW38" s="15"/>
    </row>
    <row r="39" spans="1:49" ht="13.5" customHeight="1">
      <c r="A39">
        <v>37</v>
      </c>
      <c r="D39" s="11"/>
      <c r="F39" s="11"/>
      <c r="H39" s="11"/>
      <c r="J39" s="11"/>
      <c r="L39" s="11"/>
      <c r="N39" s="11"/>
      <c r="P39" s="11"/>
      <c r="R39" s="11"/>
      <c r="T39" s="11"/>
      <c r="V39" s="11"/>
      <c r="X39" s="11"/>
      <c r="Z39" s="11"/>
      <c r="AB39" s="11"/>
      <c r="AD39" s="11"/>
      <c r="AF39" s="11"/>
      <c r="AG39" s="34"/>
      <c r="AH39" s="11"/>
      <c r="AJ39" s="11"/>
      <c r="AL39" s="11"/>
      <c r="AN39" s="11"/>
      <c r="AO39" s="2" t="str">
        <f t="shared" si="0"/>
        <v/>
      </c>
      <c r="AP39" s="28" t="str">
        <f>+madde!E38</f>
        <v>M27</v>
      </c>
      <c r="AQ39" s="6"/>
      <c r="AR39" s="4" t="str">
        <f>+madde!G38</f>
        <v>Sınav kaygısı ile başa çıkmayı öğrenme</v>
      </c>
      <c r="AS39" s="52" t="str">
        <f>+madde!K38</f>
        <v>Sınav Kaygısı</v>
      </c>
      <c r="AT39" s="35"/>
      <c r="AU39" s="15"/>
      <c r="AV39" s="15"/>
      <c r="AW39" s="15"/>
    </row>
    <row r="40" spans="1:49" ht="13.5" customHeight="1">
      <c r="A40">
        <v>38</v>
      </c>
      <c r="D40" s="11"/>
      <c r="F40" s="11"/>
      <c r="H40" s="11"/>
      <c r="J40" s="11"/>
      <c r="L40" s="11"/>
      <c r="N40" s="11"/>
      <c r="P40" s="11"/>
      <c r="R40" s="11"/>
      <c r="T40" s="11"/>
      <c r="V40" s="11"/>
      <c r="X40" s="11"/>
      <c r="Z40" s="11"/>
      <c r="AB40" s="11"/>
      <c r="AD40" s="11"/>
      <c r="AF40" s="11"/>
      <c r="AG40" s="34"/>
      <c r="AH40" s="11"/>
      <c r="AJ40" s="11"/>
      <c r="AL40" s="11"/>
      <c r="AN40" s="11"/>
      <c r="AO40" s="2" t="str">
        <f t="shared" si="0"/>
        <v/>
      </c>
      <c r="AP40" s="28" t="str">
        <f>+madde!E39</f>
        <v>M38</v>
      </c>
      <c r="AQ40" s="6"/>
      <c r="AR40" s="4" t="str">
        <f>+madde!G39</f>
        <v>Zorbalıkla karşılaştığında ne yapması gerektiğini bilme (ör., alay etme, vurma, fotoğraflarının sosyal medyada izinsiz paylaşılması)</v>
      </c>
      <c r="AS40" s="52" t="str">
        <f>+madde!K39</f>
        <v>Akran Zorbalığı</v>
      </c>
      <c r="AT40" s="35"/>
      <c r="AU40" s="15"/>
      <c r="AV40" s="15"/>
      <c r="AW40" s="15"/>
    </row>
    <row r="41" spans="1:49" ht="13.5" customHeight="1">
      <c r="A41">
        <v>39</v>
      </c>
      <c r="D41" s="11"/>
      <c r="F41" s="11"/>
      <c r="H41" s="11"/>
      <c r="J41" s="11"/>
      <c r="L41" s="11"/>
      <c r="N41" s="11"/>
      <c r="P41" s="11"/>
      <c r="R41" s="11"/>
      <c r="T41" s="11"/>
      <c r="V41" s="11"/>
      <c r="X41" s="11"/>
      <c r="Z41" s="11"/>
      <c r="AB41" s="11"/>
      <c r="AD41" s="11"/>
      <c r="AF41" s="11"/>
      <c r="AG41" s="34"/>
      <c r="AH41" s="11"/>
      <c r="AJ41" s="11"/>
      <c r="AL41" s="11"/>
      <c r="AN41" s="11"/>
      <c r="AO41" s="2" t="str">
        <f t="shared" si="0"/>
        <v/>
      </c>
      <c r="AP41" s="28" t="str">
        <f>+madde!E40</f>
        <v>M43</v>
      </c>
      <c r="AQ41" s="6">
        <v>37</v>
      </c>
      <c r="AR41" s="4" t="str">
        <f>+madde!G40</f>
        <v>Okula devam etme isteğini artırma</v>
      </c>
      <c r="AS41" s="52" t="str">
        <f>+madde!K40</f>
        <v>Motivasyon/Devamsızlığı önleme</v>
      </c>
      <c r="AT41" s="36">
        <f>+AM72</f>
        <v>0</v>
      </c>
      <c r="AU41" s="15"/>
      <c r="AV41" s="15"/>
      <c r="AW41" s="15"/>
    </row>
    <row r="42" spans="1:49" ht="13.5" customHeight="1">
      <c r="A42">
        <v>40</v>
      </c>
      <c r="D42" s="11"/>
      <c r="F42" s="11"/>
      <c r="H42" s="11"/>
      <c r="J42" s="11"/>
      <c r="L42" s="11"/>
      <c r="N42" s="11"/>
      <c r="P42" s="11"/>
      <c r="R42" s="11"/>
      <c r="T42" s="11"/>
      <c r="V42" s="11"/>
      <c r="X42" s="11"/>
      <c r="Z42" s="11"/>
      <c r="AB42" s="11"/>
      <c r="AD42" s="11"/>
      <c r="AF42" s="11"/>
      <c r="AG42" s="34"/>
      <c r="AH42" s="11"/>
      <c r="AJ42" s="11"/>
      <c r="AL42" s="11"/>
      <c r="AN42" s="11"/>
      <c r="AO42" s="2" t="str">
        <f t="shared" si="0"/>
        <v/>
      </c>
      <c r="AP42" s="28" t="str">
        <f>+madde!E41</f>
        <v>M44</v>
      </c>
      <c r="AQ42" s="6">
        <v>38</v>
      </c>
      <c r="AR42" s="4" t="str">
        <f>+madde!G41</f>
        <v>Okulda seçebileceği alan/dal hakkında bilgilenme</v>
      </c>
      <c r="AS42" s="52" t="str">
        <f>+madde!K41</f>
        <v>Okulda Seçilecek Alan/Dal</v>
      </c>
      <c r="AT42" s="36">
        <f>+AN72</f>
        <v>0</v>
      </c>
      <c r="AU42" s="15"/>
    </row>
    <row r="43" spans="1:49" ht="13.5" customHeight="1">
      <c r="A43">
        <v>41</v>
      </c>
      <c r="D43" s="11"/>
      <c r="F43" s="11"/>
      <c r="H43" s="11"/>
      <c r="J43" s="11"/>
      <c r="L43" s="11"/>
      <c r="N43" s="11"/>
      <c r="P43" s="11"/>
      <c r="R43" s="11"/>
      <c r="T43" s="11"/>
      <c r="V43" s="11"/>
      <c r="X43" s="11"/>
      <c r="Z43" s="11"/>
      <c r="AB43" s="11"/>
      <c r="AD43" s="11"/>
      <c r="AF43" s="11"/>
      <c r="AG43" s="34"/>
      <c r="AH43" s="11"/>
      <c r="AJ43" s="11"/>
      <c r="AL43" s="11"/>
      <c r="AN43" s="11"/>
      <c r="AO43" s="2" t="str">
        <f t="shared" si="0"/>
        <v/>
      </c>
      <c r="AP43" s="15"/>
      <c r="AQ43" s="15"/>
      <c r="AS43" s="16"/>
      <c r="AT43" s="15"/>
      <c r="AU43" s="15"/>
    </row>
    <row r="44" spans="1:49" ht="13.5" customHeight="1">
      <c r="A44">
        <v>42</v>
      </c>
      <c r="D44" s="11"/>
      <c r="F44" s="11"/>
      <c r="H44" s="11"/>
      <c r="J44" s="11"/>
      <c r="L44" s="11"/>
      <c r="N44" s="11"/>
      <c r="P44" s="11"/>
      <c r="R44" s="11"/>
      <c r="T44" s="11"/>
      <c r="V44" s="11"/>
      <c r="X44" s="11"/>
      <c r="Z44" s="11"/>
      <c r="AB44" s="11"/>
      <c r="AD44" s="11"/>
      <c r="AF44" s="11"/>
      <c r="AG44" s="34"/>
      <c r="AH44" s="11"/>
      <c r="AJ44" s="11"/>
      <c r="AL44" s="11"/>
      <c r="AN44" s="11"/>
      <c r="AO44" s="2" t="str">
        <f t="shared" si="0"/>
        <v/>
      </c>
      <c r="AP44" s="15"/>
      <c r="AQ44" s="15"/>
      <c r="AS44" s="16"/>
      <c r="AT44" s="15"/>
      <c r="AU44" s="15"/>
    </row>
    <row r="45" spans="1:49" ht="13.5" customHeight="1">
      <c r="A45">
        <v>43</v>
      </c>
      <c r="D45" s="11"/>
      <c r="F45" s="11"/>
      <c r="H45" s="11"/>
      <c r="J45" s="11"/>
      <c r="L45" s="11"/>
      <c r="N45" s="11"/>
      <c r="P45" s="11"/>
      <c r="R45" s="11"/>
      <c r="T45" s="11"/>
      <c r="V45" s="11"/>
      <c r="X45" s="11"/>
      <c r="Z45" s="11"/>
      <c r="AB45" s="11"/>
      <c r="AD45" s="11"/>
      <c r="AF45" s="11"/>
      <c r="AG45" s="34"/>
      <c r="AH45" s="11"/>
      <c r="AJ45" s="11"/>
      <c r="AL45" s="11"/>
      <c r="AN45" s="11"/>
      <c r="AO45" s="2" t="str">
        <f t="shared" si="0"/>
        <v/>
      </c>
      <c r="AP45" s="2"/>
    </row>
    <row r="46" spans="1:49" ht="13.5" customHeight="1">
      <c r="A46">
        <v>44</v>
      </c>
      <c r="D46" s="11"/>
      <c r="F46" s="11"/>
      <c r="H46" s="11"/>
      <c r="J46" s="11"/>
      <c r="L46" s="11"/>
      <c r="N46" s="11"/>
      <c r="P46" s="11"/>
      <c r="R46" s="11"/>
      <c r="T46" s="11"/>
      <c r="V46" s="11"/>
      <c r="X46" s="11"/>
      <c r="Z46" s="11"/>
      <c r="AB46" s="11"/>
      <c r="AD46" s="11"/>
      <c r="AF46" s="11"/>
      <c r="AG46" s="34"/>
      <c r="AH46" s="11"/>
      <c r="AJ46" s="11"/>
      <c r="AL46" s="11"/>
      <c r="AN46" s="11"/>
      <c r="AO46" s="2" t="str">
        <f t="shared" si="0"/>
        <v/>
      </c>
      <c r="AP46" s="2"/>
    </row>
    <row r="47" spans="1:49" ht="13.5" customHeight="1">
      <c r="A47">
        <v>45</v>
      </c>
      <c r="D47" s="11"/>
      <c r="F47" s="11"/>
      <c r="H47" s="11"/>
      <c r="J47" s="11"/>
      <c r="L47" s="11"/>
      <c r="N47" s="11"/>
      <c r="P47" s="11"/>
      <c r="R47" s="11"/>
      <c r="T47" s="11"/>
      <c r="V47" s="11"/>
      <c r="X47" s="11"/>
      <c r="Z47" s="11"/>
      <c r="AB47" s="11"/>
      <c r="AD47" s="11"/>
      <c r="AF47" s="11"/>
      <c r="AG47" s="34"/>
      <c r="AH47" s="11"/>
      <c r="AJ47" s="11"/>
      <c r="AL47" s="11"/>
      <c r="AN47" s="11"/>
      <c r="AO47" s="2" t="str">
        <f t="shared" si="0"/>
        <v/>
      </c>
      <c r="AP47" s="2"/>
    </row>
    <row r="48" spans="1:49" ht="13.5" customHeight="1">
      <c r="A48">
        <v>46</v>
      </c>
      <c r="D48" s="11"/>
      <c r="F48" s="11"/>
      <c r="H48" s="11"/>
      <c r="J48" s="11"/>
      <c r="L48" s="11"/>
      <c r="N48" s="11"/>
      <c r="P48" s="11"/>
      <c r="R48" s="11"/>
      <c r="T48" s="11"/>
      <c r="V48" s="11"/>
      <c r="X48" s="11"/>
      <c r="Z48" s="11"/>
      <c r="AB48" s="11"/>
      <c r="AD48" s="11"/>
      <c r="AF48" s="11"/>
      <c r="AG48" s="34"/>
      <c r="AH48" s="11"/>
      <c r="AJ48" s="11"/>
      <c r="AL48" s="11"/>
      <c r="AN48" s="11"/>
      <c r="AO48" s="2" t="str">
        <f t="shared" si="0"/>
        <v/>
      </c>
      <c r="AP48" s="2"/>
    </row>
    <row r="49" spans="1:42" ht="13.5" customHeight="1">
      <c r="A49">
        <v>47</v>
      </c>
      <c r="D49" s="11"/>
      <c r="F49" s="11"/>
      <c r="H49" s="11"/>
      <c r="J49" s="11"/>
      <c r="L49" s="11"/>
      <c r="N49" s="11"/>
      <c r="P49" s="11"/>
      <c r="R49" s="11"/>
      <c r="T49" s="11"/>
      <c r="V49" s="11"/>
      <c r="X49" s="11"/>
      <c r="Z49" s="11"/>
      <c r="AB49" s="11"/>
      <c r="AD49" s="11"/>
      <c r="AF49" s="11"/>
      <c r="AG49" s="34"/>
      <c r="AH49" s="11"/>
      <c r="AJ49" s="11"/>
      <c r="AL49" s="11"/>
      <c r="AN49" s="11"/>
      <c r="AO49" s="2" t="str">
        <f t="shared" si="0"/>
        <v/>
      </c>
      <c r="AP49" s="2"/>
    </row>
    <row r="50" spans="1:42" ht="13.5" customHeight="1">
      <c r="A50">
        <v>48</v>
      </c>
      <c r="D50" s="11"/>
      <c r="F50" s="11"/>
      <c r="H50" s="11"/>
      <c r="J50" s="11"/>
      <c r="L50" s="11"/>
      <c r="N50" s="11"/>
      <c r="P50" s="11"/>
      <c r="R50" s="11"/>
      <c r="T50" s="11"/>
      <c r="V50" s="11"/>
      <c r="X50" s="11"/>
      <c r="Z50" s="11"/>
      <c r="AB50" s="11"/>
      <c r="AD50" s="11"/>
      <c r="AF50" s="11"/>
      <c r="AG50" s="34"/>
      <c r="AH50" s="11"/>
      <c r="AJ50" s="11"/>
      <c r="AL50" s="11"/>
      <c r="AN50" s="11"/>
      <c r="AO50" s="2" t="str">
        <f t="shared" si="0"/>
        <v/>
      </c>
      <c r="AP50" s="2"/>
    </row>
    <row r="51" spans="1:42" ht="13.5" customHeight="1">
      <c r="A51">
        <v>49</v>
      </c>
      <c r="D51" s="11"/>
      <c r="F51" s="11"/>
      <c r="H51" s="11"/>
      <c r="J51" s="11"/>
      <c r="L51" s="11"/>
      <c r="N51" s="11"/>
      <c r="P51" s="11"/>
      <c r="R51" s="11"/>
      <c r="T51" s="11"/>
      <c r="V51" s="11"/>
      <c r="X51" s="11"/>
      <c r="Z51" s="11"/>
      <c r="AB51" s="11"/>
      <c r="AD51" s="11"/>
      <c r="AF51" s="11"/>
      <c r="AG51" s="34"/>
      <c r="AH51" s="11"/>
      <c r="AJ51" s="11"/>
      <c r="AL51" s="11"/>
      <c r="AN51" s="11"/>
      <c r="AO51" s="2" t="str">
        <f t="shared" si="0"/>
        <v/>
      </c>
      <c r="AP51" s="2"/>
    </row>
    <row r="52" spans="1:42" ht="13.5" customHeight="1">
      <c r="A52">
        <v>50</v>
      </c>
      <c r="D52" s="11"/>
      <c r="F52" s="11"/>
      <c r="H52" s="11"/>
      <c r="J52" s="11"/>
      <c r="L52" s="11"/>
      <c r="N52" s="11"/>
      <c r="P52" s="11"/>
      <c r="R52" s="11"/>
      <c r="T52" s="11"/>
      <c r="V52" s="11"/>
      <c r="X52" s="11"/>
      <c r="Z52" s="11"/>
      <c r="AB52" s="11"/>
      <c r="AD52" s="11"/>
      <c r="AF52" s="11"/>
      <c r="AG52" s="34"/>
      <c r="AH52" s="11"/>
      <c r="AJ52" s="11"/>
      <c r="AL52" s="11"/>
      <c r="AN52" s="11"/>
      <c r="AO52" s="2" t="str">
        <f t="shared" si="0"/>
        <v/>
      </c>
      <c r="AP52" s="2"/>
    </row>
    <row r="53" spans="1:42" ht="13.5" customHeight="1">
      <c r="A53">
        <v>51</v>
      </c>
      <c r="D53" s="11"/>
      <c r="F53" s="11"/>
      <c r="H53" s="11"/>
      <c r="J53" s="11"/>
      <c r="L53" s="11"/>
      <c r="N53" s="11"/>
      <c r="P53" s="11"/>
      <c r="R53" s="11"/>
      <c r="T53" s="11"/>
      <c r="V53" s="11"/>
      <c r="X53" s="11"/>
      <c r="Z53" s="11"/>
      <c r="AB53" s="11"/>
      <c r="AD53" s="11"/>
      <c r="AF53" s="11"/>
      <c r="AG53" s="34"/>
      <c r="AH53" s="11"/>
      <c r="AJ53" s="11"/>
      <c r="AL53" s="11"/>
      <c r="AN53" s="11"/>
      <c r="AO53" s="2" t="str">
        <f t="shared" si="0"/>
        <v/>
      </c>
      <c r="AP53" s="2"/>
    </row>
    <row r="54" spans="1:42" ht="13.5" customHeight="1">
      <c r="A54">
        <v>52</v>
      </c>
      <c r="D54" s="11"/>
      <c r="F54" s="11"/>
      <c r="H54" s="11"/>
      <c r="J54" s="11"/>
      <c r="L54" s="11"/>
      <c r="N54" s="11"/>
      <c r="P54" s="11"/>
      <c r="R54" s="11"/>
      <c r="T54" s="11"/>
      <c r="V54" s="11"/>
      <c r="X54" s="11"/>
      <c r="Z54" s="11"/>
      <c r="AB54" s="11"/>
      <c r="AD54" s="11"/>
      <c r="AF54" s="11"/>
      <c r="AG54" s="34"/>
      <c r="AH54" s="11"/>
      <c r="AJ54" s="11"/>
      <c r="AL54" s="11"/>
      <c r="AN54" s="11"/>
      <c r="AO54" s="2" t="str">
        <f t="shared" si="0"/>
        <v/>
      </c>
      <c r="AP54" s="2"/>
    </row>
    <row r="55" spans="1:42" ht="13.5" customHeight="1">
      <c r="A55">
        <v>53</v>
      </c>
      <c r="D55" s="11"/>
      <c r="F55" s="11"/>
      <c r="H55" s="11"/>
      <c r="J55" s="11"/>
      <c r="L55" s="11"/>
      <c r="N55" s="11"/>
      <c r="P55" s="11"/>
      <c r="R55" s="11"/>
      <c r="T55" s="11"/>
      <c r="V55" s="11"/>
      <c r="X55" s="11"/>
      <c r="Z55" s="11"/>
      <c r="AB55" s="11"/>
      <c r="AD55" s="11"/>
      <c r="AF55" s="11"/>
      <c r="AG55" s="34"/>
      <c r="AH55" s="11"/>
      <c r="AJ55" s="11"/>
      <c r="AL55" s="11"/>
      <c r="AN55" s="11"/>
      <c r="AO55" s="2" t="str">
        <f t="shared" si="0"/>
        <v/>
      </c>
      <c r="AP55" s="2"/>
    </row>
    <row r="56" spans="1:42" ht="13.5" customHeight="1">
      <c r="A56">
        <v>54</v>
      </c>
      <c r="D56" s="11"/>
      <c r="F56" s="11"/>
      <c r="H56" s="11"/>
      <c r="J56" s="11"/>
      <c r="L56" s="11"/>
      <c r="N56" s="11"/>
      <c r="P56" s="11"/>
      <c r="R56" s="11"/>
      <c r="T56" s="11"/>
      <c r="V56" s="11"/>
      <c r="X56" s="11"/>
      <c r="Z56" s="11"/>
      <c r="AB56" s="11"/>
      <c r="AD56" s="11"/>
      <c r="AF56" s="11"/>
      <c r="AG56" s="34"/>
      <c r="AH56" s="11"/>
      <c r="AJ56" s="11"/>
      <c r="AL56" s="11"/>
      <c r="AN56" s="11"/>
      <c r="AO56" s="2" t="str">
        <f t="shared" si="0"/>
        <v/>
      </c>
      <c r="AP56" s="2"/>
    </row>
    <row r="57" spans="1:42" ht="13.5" customHeight="1">
      <c r="A57">
        <v>55</v>
      </c>
      <c r="D57" s="11"/>
      <c r="F57" s="11"/>
      <c r="H57" s="11"/>
      <c r="J57" s="11"/>
      <c r="L57" s="11"/>
      <c r="N57" s="11"/>
      <c r="P57" s="11"/>
      <c r="R57" s="11"/>
      <c r="T57" s="11"/>
      <c r="V57" s="11"/>
      <c r="X57" s="11"/>
      <c r="Z57" s="11"/>
      <c r="AB57" s="11"/>
      <c r="AD57" s="11"/>
      <c r="AF57" s="11"/>
      <c r="AG57" s="34"/>
      <c r="AH57" s="11"/>
      <c r="AJ57" s="11"/>
      <c r="AL57" s="11"/>
      <c r="AN57" s="11"/>
      <c r="AO57" s="2" t="str">
        <f t="shared" si="0"/>
        <v/>
      </c>
      <c r="AP57" s="2"/>
    </row>
    <row r="58" spans="1:42" ht="13.5" customHeight="1">
      <c r="A58">
        <v>56</v>
      </c>
      <c r="D58" s="11"/>
      <c r="F58" s="11"/>
      <c r="H58" s="11"/>
      <c r="J58" s="11"/>
      <c r="L58" s="11"/>
      <c r="N58" s="11"/>
      <c r="P58" s="11"/>
      <c r="R58" s="11"/>
      <c r="T58" s="11"/>
      <c r="V58" s="11"/>
      <c r="X58" s="11"/>
      <c r="Z58" s="11"/>
      <c r="AB58" s="11"/>
      <c r="AD58" s="11"/>
      <c r="AF58" s="11"/>
      <c r="AG58" s="34"/>
      <c r="AH58" s="11"/>
      <c r="AJ58" s="11"/>
      <c r="AL58" s="11"/>
      <c r="AN58" s="11"/>
      <c r="AO58" s="2" t="str">
        <f t="shared" si="0"/>
        <v/>
      </c>
      <c r="AP58" s="2"/>
    </row>
    <row r="59" spans="1:42" ht="13.5" customHeight="1">
      <c r="A59">
        <v>57</v>
      </c>
      <c r="D59" s="11"/>
      <c r="F59" s="11"/>
      <c r="H59" s="11"/>
      <c r="J59" s="11"/>
      <c r="L59" s="11"/>
      <c r="N59" s="11"/>
      <c r="P59" s="11"/>
      <c r="R59" s="11"/>
      <c r="T59" s="11"/>
      <c r="V59" s="11"/>
      <c r="X59" s="11"/>
      <c r="Z59" s="11"/>
      <c r="AB59" s="11"/>
      <c r="AD59" s="11"/>
      <c r="AF59" s="11"/>
      <c r="AG59" s="34"/>
      <c r="AH59" s="11"/>
      <c r="AJ59" s="11"/>
      <c r="AL59" s="11"/>
      <c r="AN59" s="11"/>
      <c r="AO59" s="2" t="str">
        <f t="shared" si="0"/>
        <v/>
      </c>
      <c r="AP59" s="2"/>
    </row>
    <row r="60" spans="1:42" ht="13.5" customHeight="1">
      <c r="A60">
        <v>58</v>
      </c>
      <c r="D60" s="11"/>
      <c r="F60" s="11"/>
      <c r="H60" s="11"/>
      <c r="J60" s="11"/>
      <c r="L60" s="11"/>
      <c r="N60" s="11"/>
      <c r="P60" s="11"/>
      <c r="R60" s="11"/>
      <c r="T60" s="11"/>
      <c r="V60" s="11"/>
      <c r="X60" s="11"/>
      <c r="Z60" s="11"/>
      <c r="AB60" s="11"/>
      <c r="AD60" s="11"/>
      <c r="AF60" s="11"/>
      <c r="AG60" s="34"/>
      <c r="AH60" s="11"/>
      <c r="AJ60" s="11"/>
      <c r="AL60" s="11"/>
      <c r="AN60" s="11"/>
      <c r="AO60" s="2" t="str">
        <f t="shared" si="0"/>
        <v/>
      </c>
      <c r="AP60" s="2"/>
    </row>
    <row r="61" spans="1:42" ht="13.5" customHeight="1">
      <c r="A61">
        <v>59</v>
      </c>
      <c r="D61" s="11"/>
      <c r="F61" s="11"/>
      <c r="H61" s="11"/>
      <c r="J61" s="11"/>
      <c r="L61" s="11"/>
      <c r="N61" s="11"/>
      <c r="P61" s="11"/>
      <c r="R61" s="11"/>
      <c r="T61" s="11"/>
      <c r="V61" s="11"/>
      <c r="X61" s="11"/>
      <c r="Z61" s="11"/>
      <c r="AB61" s="11"/>
      <c r="AD61" s="11"/>
      <c r="AF61" s="11"/>
      <c r="AG61" s="34"/>
      <c r="AH61" s="11"/>
      <c r="AJ61" s="11"/>
      <c r="AL61" s="11"/>
      <c r="AN61" s="11"/>
      <c r="AO61" s="2" t="str">
        <f t="shared" si="0"/>
        <v/>
      </c>
      <c r="AP61" s="2"/>
    </row>
    <row r="62" spans="1:42" ht="13.5" customHeight="1">
      <c r="A62">
        <v>60</v>
      </c>
      <c r="D62" s="11"/>
      <c r="F62" s="11"/>
      <c r="H62" s="11"/>
      <c r="J62" s="11"/>
      <c r="L62" s="11"/>
      <c r="N62" s="11"/>
      <c r="P62" s="11"/>
      <c r="R62" s="11"/>
      <c r="T62" s="11"/>
      <c r="V62" s="11"/>
      <c r="X62" s="11"/>
      <c r="Z62" s="11"/>
      <c r="AB62" s="11"/>
      <c r="AD62" s="11"/>
      <c r="AF62" s="11"/>
      <c r="AG62" s="34"/>
      <c r="AH62" s="11"/>
      <c r="AJ62" s="11"/>
      <c r="AL62" s="11"/>
      <c r="AN62" s="11"/>
      <c r="AO62" s="2" t="str">
        <f t="shared" si="0"/>
        <v/>
      </c>
      <c r="AP62" s="2"/>
    </row>
    <row r="63" spans="1:42" ht="13.5" customHeight="1">
      <c r="A63">
        <v>61</v>
      </c>
      <c r="D63" s="11"/>
      <c r="F63" s="11"/>
      <c r="H63" s="11"/>
      <c r="J63" s="11"/>
      <c r="L63" s="11"/>
      <c r="N63" s="11"/>
      <c r="P63" s="11"/>
      <c r="R63" s="11"/>
      <c r="T63" s="11"/>
      <c r="V63" s="11"/>
      <c r="X63" s="11"/>
      <c r="Z63" s="11"/>
      <c r="AB63" s="11"/>
      <c r="AD63" s="11"/>
      <c r="AF63" s="11"/>
      <c r="AG63" s="34"/>
      <c r="AH63" s="11"/>
      <c r="AJ63" s="11"/>
      <c r="AL63" s="11"/>
      <c r="AN63" s="11"/>
      <c r="AO63" s="2" t="str">
        <f t="shared" si="0"/>
        <v/>
      </c>
      <c r="AP63" s="2"/>
    </row>
    <row r="64" spans="1:42" ht="13.5" customHeight="1">
      <c r="A64">
        <v>62</v>
      </c>
      <c r="D64" s="11"/>
      <c r="F64" s="11"/>
      <c r="H64" s="11"/>
      <c r="J64" s="11"/>
      <c r="L64" s="11"/>
      <c r="N64" s="11"/>
      <c r="P64" s="11"/>
      <c r="R64" s="11"/>
      <c r="T64" s="11"/>
      <c r="V64" s="11"/>
      <c r="X64" s="11"/>
      <c r="Z64" s="11"/>
      <c r="AB64" s="11"/>
      <c r="AD64" s="11"/>
      <c r="AF64" s="11"/>
      <c r="AG64" s="34"/>
      <c r="AH64" s="11"/>
      <c r="AJ64" s="11"/>
      <c r="AL64" s="11"/>
      <c r="AN64" s="11"/>
      <c r="AO64" s="2" t="str">
        <f t="shared" si="0"/>
        <v/>
      </c>
      <c r="AP64" s="2"/>
    </row>
    <row r="65" spans="1:42" ht="13.5" customHeight="1">
      <c r="A65">
        <v>63</v>
      </c>
      <c r="D65" s="11"/>
      <c r="F65" s="11"/>
      <c r="H65" s="11"/>
      <c r="J65" s="11"/>
      <c r="L65" s="11"/>
      <c r="N65" s="11"/>
      <c r="P65" s="11"/>
      <c r="R65" s="11"/>
      <c r="T65" s="11"/>
      <c r="V65" s="11"/>
      <c r="X65" s="11"/>
      <c r="Z65" s="11"/>
      <c r="AB65" s="11"/>
      <c r="AD65" s="11"/>
      <c r="AF65" s="11"/>
      <c r="AG65" s="34"/>
      <c r="AH65" s="11"/>
      <c r="AJ65" s="11"/>
      <c r="AL65" s="11"/>
      <c r="AN65" s="11"/>
      <c r="AO65" s="2" t="str">
        <f t="shared" si="0"/>
        <v/>
      </c>
      <c r="AP65" s="2"/>
    </row>
    <row r="66" spans="1:42" ht="13.5" customHeight="1">
      <c r="A66">
        <v>64</v>
      </c>
      <c r="D66" s="11"/>
      <c r="F66" s="11"/>
      <c r="H66" s="11"/>
      <c r="J66" s="11"/>
      <c r="L66" s="11"/>
      <c r="N66" s="11"/>
      <c r="P66" s="11"/>
      <c r="R66" s="11"/>
      <c r="T66" s="11"/>
      <c r="V66" s="11"/>
      <c r="X66" s="11"/>
      <c r="Z66" s="11"/>
      <c r="AB66" s="11"/>
      <c r="AD66" s="11"/>
      <c r="AF66" s="11"/>
      <c r="AG66" s="34"/>
      <c r="AH66" s="11"/>
      <c r="AJ66" s="11"/>
      <c r="AL66" s="11"/>
      <c r="AN66" s="11"/>
      <c r="AO66" s="2" t="str">
        <f t="shared" si="0"/>
        <v/>
      </c>
    </row>
    <row r="67" spans="1:42" ht="13.5" customHeight="1">
      <c r="A67">
        <v>65</v>
      </c>
      <c r="D67" s="11"/>
      <c r="F67" s="11"/>
      <c r="H67" s="11"/>
      <c r="J67" s="11"/>
      <c r="L67" s="11"/>
      <c r="N67" s="11"/>
      <c r="P67" s="11"/>
      <c r="R67" s="11"/>
      <c r="T67" s="11"/>
      <c r="V67" s="11"/>
      <c r="X67" s="11"/>
      <c r="Z67" s="11"/>
      <c r="AB67" s="11"/>
      <c r="AD67" s="11"/>
      <c r="AF67" s="11"/>
      <c r="AG67" s="34"/>
      <c r="AH67" s="11"/>
      <c r="AJ67" s="11"/>
      <c r="AL67" s="11"/>
      <c r="AN67" s="11"/>
      <c r="AO67" s="2" t="str">
        <f t="shared" si="0"/>
        <v/>
      </c>
    </row>
    <row r="68" spans="1:42" ht="13.5" customHeight="1">
      <c r="A68">
        <v>66</v>
      </c>
      <c r="D68" s="11"/>
      <c r="F68" s="11"/>
      <c r="H68" s="11"/>
      <c r="J68" s="11"/>
      <c r="L68" s="11"/>
      <c r="N68" s="11"/>
      <c r="P68" s="11"/>
      <c r="R68" s="11"/>
      <c r="T68" s="11"/>
      <c r="V68" s="11"/>
      <c r="X68" s="11"/>
      <c r="Z68" s="11"/>
      <c r="AB68" s="11"/>
      <c r="AD68" s="11"/>
      <c r="AF68" s="11"/>
      <c r="AG68" s="34"/>
      <c r="AH68" s="11"/>
      <c r="AJ68" s="11"/>
      <c r="AL68" s="11"/>
      <c r="AN68" s="11"/>
      <c r="AO68" s="2" t="str">
        <f t="shared" ref="AO68:AO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f>
        <v/>
      </c>
    </row>
    <row r="69" spans="1:42" ht="13.5" customHeight="1">
      <c r="A69">
        <v>67</v>
      </c>
      <c r="D69" s="11"/>
      <c r="F69" s="11"/>
      <c r="H69" s="11"/>
      <c r="J69" s="11"/>
      <c r="L69" s="11"/>
      <c r="N69" s="11"/>
      <c r="P69" s="11"/>
      <c r="R69" s="11"/>
      <c r="T69" s="11"/>
      <c r="V69" s="11"/>
      <c r="X69" s="11"/>
      <c r="Z69" s="11"/>
      <c r="AB69" s="11"/>
      <c r="AD69" s="11"/>
      <c r="AF69" s="11"/>
      <c r="AG69" s="34"/>
      <c r="AH69" s="11"/>
      <c r="AJ69" s="11"/>
      <c r="AL69" s="11"/>
      <c r="AN69" s="11"/>
      <c r="AO69" s="2" t="str">
        <f t="shared" si="1"/>
        <v/>
      </c>
    </row>
    <row r="70" spans="1:42" ht="13.5" customHeight="1">
      <c r="A70">
        <v>68</v>
      </c>
      <c r="D70" s="11"/>
      <c r="F70" s="11"/>
      <c r="H70" s="11"/>
      <c r="J70" s="11"/>
      <c r="L70" s="11"/>
      <c r="N70" s="11"/>
      <c r="P70" s="11"/>
      <c r="R70" s="11"/>
      <c r="T70" s="11"/>
      <c r="V70" s="11"/>
      <c r="X70" s="11"/>
      <c r="Z70" s="11"/>
      <c r="AB70" s="11"/>
      <c r="AD70" s="11"/>
      <c r="AF70" s="11"/>
      <c r="AG70" s="34"/>
      <c r="AH70" s="11"/>
      <c r="AJ70" s="11"/>
      <c r="AL70" s="11"/>
      <c r="AN70" s="11"/>
      <c r="AO70" s="2" t="str">
        <f t="shared" si="1"/>
        <v/>
      </c>
    </row>
    <row r="71" spans="1:42" ht="13.5" customHeight="1">
      <c r="A71">
        <v>69</v>
      </c>
      <c r="D71" s="11"/>
      <c r="F71" s="11"/>
      <c r="H71" s="11"/>
      <c r="J71" s="11"/>
      <c r="L71" s="11"/>
      <c r="N71" s="11"/>
      <c r="P71" s="11"/>
      <c r="R71" s="11"/>
      <c r="T71" s="11"/>
      <c r="V71" s="11"/>
      <c r="X71" s="11"/>
      <c r="Z71" s="11"/>
      <c r="AB71" s="11"/>
      <c r="AD71" s="11"/>
      <c r="AF71" s="11"/>
      <c r="AG71" s="34"/>
      <c r="AH71" s="11"/>
      <c r="AJ71" s="11"/>
      <c r="AL71" s="11"/>
      <c r="AN71" s="11"/>
      <c r="AO71" s="2" t="str">
        <f t="shared" si="1"/>
        <v/>
      </c>
    </row>
    <row r="72" spans="1:42" ht="13.5" customHeight="1">
      <c r="A72" s="13"/>
      <c r="B72" s="13" t="s">
        <v>105</v>
      </c>
      <c r="C72" s="14">
        <f t="shared" ref="C72:AN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si="2"/>
        <v>0</v>
      </c>
      <c r="AB72" s="14">
        <f t="shared" si="2"/>
        <v>0</v>
      </c>
      <c r="AC72" s="14">
        <f t="shared" si="2"/>
        <v>0</v>
      </c>
      <c r="AD72" s="14">
        <f t="shared" si="2"/>
        <v>0</v>
      </c>
      <c r="AE72" s="14">
        <f t="shared" si="2"/>
        <v>0</v>
      </c>
      <c r="AF72" s="14">
        <f t="shared" si="2"/>
        <v>0</v>
      </c>
      <c r="AG72" s="14">
        <f t="shared" si="2"/>
        <v>0</v>
      </c>
      <c r="AH72" s="14">
        <f t="shared" si="2"/>
        <v>0</v>
      </c>
      <c r="AI72" s="14">
        <f t="shared" si="2"/>
        <v>0</v>
      </c>
      <c r="AJ72" s="14">
        <f t="shared" si="2"/>
        <v>0</v>
      </c>
      <c r="AK72" s="14">
        <f t="shared" si="2"/>
        <v>0</v>
      </c>
      <c r="AL72" s="14">
        <f t="shared" si="2"/>
        <v>0</v>
      </c>
      <c r="AM72" s="14">
        <f t="shared" si="2"/>
        <v>0</v>
      </c>
      <c r="AN72" s="14">
        <f t="shared" si="2"/>
        <v>0</v>
      </c>
    </row>
  </sheetData>
  <mergeCells count="25">
    <mergeCell ref="AO1:AQ1"/>
    <mergeCell ref="AR1:AR2"/>
    <mergeCell ref="AS1:AS2"/>
    <mergeCell ref="AT1:AT2"/>
    <mergeCell ref="AI1:AJ1"/>
    <mergeCell ref="AK1:AL1"/>
    <mergeCell ref="AM1:AN1"/>
    <mergeCell ref="AG1:AH1"/>
    <mergeCell ref="K1:L1"/>
    <mergeCell ref="M1:N1"/>
    <mergeCell ref="O1:P1"/>
    <mergeCell ref="Q1:R1"/>
    <mergeCell ref="S1:T1"/>
    <mergeCell ref="U1:V1"/>
    <mergeCell ref="W1:X1"/>
    <mergeCell ref="Y1:Z1"/>
    <mergeCell ref="AA1:AB1"/>
    <mergeCell ref="AC1:AD1"/>
    <mergeCell ref="AE1:AF1"/>
    <mergeCell ref="I1:J1"/>
    <mergeCell ref="A1:A2"/>
    <mergeCell ref="B1:B2"/>
    <mergeCell ref="C1:D1"/>
    <mergeCell ref="E1:F1"/>
    <mergeCell ref="G1:H1"/>
  </mergeCells>
  <conditionalFormatting sqref="AO3:AO71">
    <cfRule type="cellIs" dxfId="1"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9" orientation="landscape" verticalDpi="0" r:id="rId1"/>
  <headerFooter>
    <oddHeader>&amp;C&amp;18VELİ FORMU</oddHeader>
  </headerFooter>
</worksheet>
</file>

<file path=xl/worksheets/sheet4.xml><?xml version="1.0" encoding="utf-8"?>
<worksheet xmlns="http://schemas.openxmlformats.org/spreadsheetml/2006/main" xmlns:r="http://schemas.openxmlformats.org/officeDocument/2006/relationships">
  <sheetPr>
    <pageSetUpPr fitToPage="1"/>
  </sheetPr>
  <dimension ref="A1:AT72"/>
  <sheetViews>
    <sheetView zoomScale="66" zoomScaleNormal="66" workbookViewId="0">
      <selection activeCell="A3" sqref="A3"/>
    </sheetView>
  </sheetViews>
  <sheetFormatPr defaultRowHeight="15"/>
  <cols>
    <col min="1" max="1" width="4.140625" customWidth="1"/>
    <col min="2" max="2" width="15.42578125" customWidth="1"/>
    <col min="3" max="40" width="3" style="10" customWidth="1"/>
    <col min="41" max="41" width="10.5703125" customWidth="1"/>
    <col min="42" max="42" width="5.42578125" hidden="1" customWidth="1"/>
    <col min="43" max="43" width="3.7109375" style="1" hidden="1" customWidth="1"/>
    <col min="44" max="44" width="160.140625" style="15" customWidth="1"/>
    <col min="45" max="45" width="45.42578125" style="15" customWidth="1"/>
    <col min="46" max="46" width="9.140625" style="2"/>
  </cols>
  <sheetData>
    <row r="1" spans="1:46" ht="13.5" customHeight="1">
      <c r="A1" s="57" t="s">
        <v>50</v>
      </c>
      <c r="B1" s="57"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61"/>
      <c r="AP1" s="61"/>
      <c r="AQ1" s="61"/>
      <c r="AR1" s="62" t="s">
        <v>102</v>
      </c>
      <c r="AS1" s="62" t="s">
        <v>45</v>
      </c>
      <c r="AT1" s="64" t="s">
        <v>46</v>
      </c>
    </row>
    <row r="2" spans="1:46" ht="13.5" customHeight="1">
      <c r="A2" s="58"/>
      <c r="B2" s="58"/>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104</v>
      </c>
      <c r="AP2" s="3"/>
      <c r="AQ2" s="9"/>
      <c r="AR2" s="63"/>
      <c r="AS2" s="63"/>
      <c r="AT2" s="65"/>
    </row>
    <row r="3" spans="1:46" ht="13.5" customHeight="1">
      <c r="A3">
        <v>1</v>
      </c>
      <c r="D3" s="11"/>
      <c r="F3" s="11"/>
      <c r="H3" s="11"/>
      <c r="J3" s="11"/>
      <c r="L3" s="11"/>
      <c r="N3" s="11"/>
      <c r="P3" s="11"/>
      <c r="R3" s="11"/>
      <c r="T3" s="11"/>
      <c r="V3" s="11"/>
      <c r="X3" s="11"/>
      <c r="Z3" s="11"/>
      <c r="AB3" s="11"/>
      <c r="AD3" s="11"/>
      <c r="AF3" s="11"/>
      <c r="AH3" s="11"/>
      <c r="AJ3" s="11"/>
      <c r="AL3" s="11"/>
      <c r="AN3" s="11"/>
      <c r="AO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f>
        <v/>
      </c>
      <c r="AP3" s="28" t="str">
        <f>+madde!H2</f>
        <v>M05</v>
      </c>
      <c r="AQ3" s="6">
        <v>1</v>
      </c>
      <c r="AR3" s="17" t="str">
        <f>+madde!J2</f>
        <v>İlişkilerini bozmadan haklarını savunmayı öğrenme</v>
      </c>
      <c r="AS3" s="52" t="str">
        <f>+madde!K2</f>
        <v>Atılganlık</v>
      </c>
      <c r="AT3" s="2">
        <f>+C72</f>
        <v>0</v>
      </c>
    </row>
    <row r="4" spans="1:46" ht="13.5" customHeight="1">
      <c r="A4">
        <v>2</v>
      </c>
      <c r="D4" s="11"/>
      <c r="F4" s="11"/>
      <c r="H4" s="11"/>
      <c r="J4" s="11"/>
      <c r="L4" s="11"/>
      <c r="N4" s="11"/>
      <c r="P4" s="11"/>
      <c r="R4" s="11"/>
      <c r="T4" s="11"/>
      <c r="V4" s="11"/>
      <c r="X4" s="11"/>
      <c r="Z4" s="11"/>
      <c r="AB4" s="11"/>
      <c r="AD4" s="11"/>
      <c r="AF4" s="11"/>
      <c r="AH4" s="11"/>
      <c r="AJ4" s="11"/>
      <c r="AL4" s="11"/>
      <c r="AN4" s="11"/>
      <c r="AO4" s="2" t="str">
        <f t="shared" ref="AO4:AO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f>
        <v/>
      </c>
      <c r="AP4" s="28" t="str">
        <f>+madde!H3</f>
        <v>M24</v>
      </c>
      <c r="AQ4" s="6">
        <v>2</v>
      </c>
      <c r="AR4" s="17" t="str">
        <f>+madde!J3</f>
        <v>Verimli ders çalışma becerilerini geliştirme</v>
      </c>
      <c r="AS4" s="52" t="str">
        <f>+madde!K3</f>
        <v>Verimli Ders Çalışma Teknikleri/Öz Düzenlemeli Öğrenme</v>
      </c>
      <c r="AT4" s="2">
        <f>+D72</f>
        <v>0</v>
      </c>
    </row>
    <row r="5" spans="1:46" ht="13.5" customHeight="1">
      <c r="A5">
        <v>3</v>
      </c>
      <c r="D5" s="11"/>
      <c r="F5" s="11"/>
      <c r="H5" s="11"/>
      <c r="J5" s="11"/>
      <c r="L5" s="11"/>
      <c r="N5" s="11"/>
      <c r="P5" s="11"/>
      <c r="R5" s="11"/>
      <c r="T5" s="11"/>
      <c r="V5" s="11"/>
      <c r="X5" s="11"/>
      <c r="Z5" s="11"/>
      <c r="AB5" s="11"/>
      <c r="AD5" s="11"/>
      <c r="AF5" s="11"/>
      <c r="AH5" s="11"/>
      <c r="AJ5" s="11"/>
      <c r="AL5" s="11"/>
      <c r="AN5" s="11"/>
      <c r="AO5" s="2" t="str">
        <f t="shared" si="0"/>
        <v/>
      </c>
      <c r="AP5" s="28" t="str">
        <f>+madde!H4</f>
        <v>M08</v>
      </c>
      <c r="AQ5" s="6">
        <v>3</v>
      </c>
      <c r="AR5" s="17" t="str">
        <f>+madde!J4</f>
        <v>Stresle baş etme becerileri kazanma</v>
      </c>
      <c r="AS5" s="52" t="str">
        <f>+madde!K4</f>
        <v>Stresle Baş Etme Becerileri</v>
      </c>
      <c r="AT5" s="2">
        <f>+E72</f>
        <v>0</v>
      </c>
    </row>
    <row r="6" spans="1:46" ht="13.5" customHeight="1">
      <c r="A6">
        <v>4</v>
      </c>
      <c r="D6" s="11"/>
      <c r="F6" s="11"/>
      <c r="H6" s="11"/>
      <c r="J6" s="11"/>
      <c r="L6" s="11"/>
      <c r="N6" s="11"/>
      <c r="P6" s="11"/>
      <c r="R6" s="11"/>
      <c r="T6" s="11"/>
      <c r="V6" s="11"/>
      <c r="X6" s="11"/>
      <c r="Z6" s="11"/>
      <c r="AB6" s="11"/>
      <c r="AD6" s="11"/>
      <c r="AF6" s="11"/>
      <c r="AH6" s="11"/>
      <c r="AJ6" s="11"/>
      <c r="AL6" s="11"/>
      <c r="AN6" s="11"/>
      <c r="AO6" s="2" t="str">
        <f t="shared" si="0"/>
        <v/>
      </c>
      <c r="AP6" s="28" t="str">
        <f>+madde!H5</f>
        <v>M03</v>
      </c>
      <c r="AQ6" s="6">
        <v>4</v>
      </c>
      <c r="AR6" s="17" t="str">
        <f>+madde!J5</f>
        <v>Karar alma becerilerini geliştirme</v>
      </c>
      <c r="AS6" s="52" t="str">
        <f>+madde!K5</f>
        <v>Karar Verme Becerisi</v>
      </c>
      <c r="AT6" s="2">
        <f>+F72</f>
        <v>0</v>
      </c>
    </row>
    <row r="7" spans="1:46" ht="13.5" customHeight="1">
      <c r="A7">
        <v>5</v>
      </c>
      <c r="D7" s="11"/>
      <c r="F7" s="11"/>
      <c r="H7" s="11"/>
      <c r="J7" s="11"/>
      <c r="L7" s="11"/>
      <c r="N7" s="11"/>
      <c r="P7" s="11"/>
      <c r="R7" s="11"/>
      <c r="T7" s="11"/>
      <c r="V7" s="11"/>
      <c r="X7" s="11"/>
      <c r="Z7" s="11"/>
      <c r="AB7" s="11"/>
      <c r="AD7" s="11"/>
      <c r="AF7" s="11"/>
      <c r="AH7" s="11"/>
      <c r="AJ7" s="11"/>
      <c r="AL7" s="11"/>
      <c r="AN7" s="11"/>
      <c r="AO7" s="2" t="str">
        <f t="shared" si="0"/>
        <v/>
      </c>
      <c r="AP7" s="28" t="str">
        <f>+madde!H6</f>
        <v>M36</v>
      </c>
      <c r="AQ7" s="6">
        <v>5</v>
      </c>
      <c r="AR7" s="17" t="str">
        <f>+madde!J6</f>
        <v>Yaşamdaki zorluklar karşısında duygusal açıdan dayanıklı olma (ör., okul değiştirme, ebeveynlerin boşanması, yakınların ölümü)</v>
      </c>
      <c r="AS7" s="52" t="str">
        <f>+madde!K6</f>
        <v>Psikolojik Sağlamlık</v>
      </c>
      <c r="AT7" s="2">
        <f>+G72</f>
        <v>0</v>
      </c>
    </row>
    <row r="8" spans="1:46" ht="13.5" customHeight="1">
      <c r="A8">
        <v>6</v>
      </c>
      <c r="D8" s="11"/>
      <c r="F8" s="11"/>
      <c r="H8" s="11"/>
      <c r="J8" s="11"/>
      <c r="L8" s="11"/>
      <c r="N8" s="11"/>
      <c r="P8" s="11"/>
      <c r="R8" s="11"/>
      <c r="T8" s="11"/>
      <c r="V8" s="11"/>
      <c r="X8" s="11"/>
      <c r="Z8" s="11"/>
      <c r="AB8" s="11"/>
      <c r="AD8" s="11"/>
      <c r="AF8" s="11"/>
      <c r="AH8" s="11"/>
      <c r="AJ8" s="11"/>
      <c r="AL8" s="11"/>
      <c r="AN8" s="11"/>
      <c r="AO8" s="2" t="str">
        <f t="shared" si="0"/>
        <v/>
      </c>
      <c r="AP8" s="28" t="str">
        <f>+madde!H7</f>
        <v>M01</v>
      </c>
      <c r="AQ8" s="6">
        <v>6</v>
      </c>
      <c r="AR8" s="17" t="str">
        <f>+madde!J7</f>
        <v>İlişkilerinde kişisel sınırlarını koruma (ör., “HAYIR” diyebilme becerisini kazanma)</v>
      </c>
      <c r="AS8" s="52" t="str">
        <f>+madde!K7</f>
        <v>Sınır Koyma</v>
      </c>
      <c r="AT8" s="2">
        <f>+H72</f>
        <v>0</v>
      </c>
    </row>
    <row r="9" spans="1:46" ht="13.5" customHeight="1">
      <c r="A9">
        <v>7</v>
      </c>
      <c r="D9" s="11"/>
      <c r="F9" s="11"/>
      <c r="H9" s="11"/>
      <c r="J9" s="11"/>
      <c r="L9" s="11"/>
      <c r="N9" s="11"/>
      <c r="P9" s="11"/>
      <c r="R9" s="11"/>
      <c r="T9" s="11"/>
      <c r="V9" s="11"/>
      <c r="X9" s="11"/>
      <c r="Z9" s="11"/>
      <c r="AB9" s="11"/>
      <c r="AD9" s="11"/>
      <c r="AF9" s="11"/>
      <c r="AH9" s="11"/>
      <c r="AJ9" s="11"/>
      <c r="AL9" s="11"/>
      <c r="AN9" s="11"/>
      <c r="AO9" s="2" t="str">
        <f t="shared" si="0"/>
        <v/>
      </c>
      <c r="AP9" s="28" t="str">
        <f>+madde!H8</f>
        <v>M21</v>
      </c>
      <c r="AQ9" s="6">
        <v>7</v>
      </c>
      <c r="AR9" s="17" t="str">
        <f>+madde!J8</f>
        <v>Yeteneklerini (neleri iyi yapabildiklerini) tanıma</v>
      </c>
      <c r="AS9" s="52" t="str">
        <f>+madde!K8</f>
        <v>Meslek ile İlgi, Değer, Yetenek ve Kişisel Özellik İlişkisi</v>
      </c>
      <c r="AT9" s="2">
        <f>+I72</f>
        <v>0</v>
      </c>
    </row>
    <row r="10" spans="1:46" ht="13.5" customHeight="1">
      <c r="A10">
        <v>8</v>
      </c>
      <c r="D10" s="11"/>
      <c r="F10" s="11"/>
      <c r="H10" s="11"/>
      <c r="J10" s="11"/>
      <c r="L10" s="11"/>
      <c r="N10" s="11"/>
      <c r="P10" s="11"/>
      <c r="R10" s="11"/>
      <c r="T10" s="11"/>
      <c r="V10" s="11"/>
      <c r="X10" s="11"/>
      <c r="Z10" s="11"/>
      <c r="AB10" s="11"/>
      <c r="AD10" s="11"/>
      <c r="AF10" s="11"/>
      <c r="AH10" s="11"/>
      <c r="AJ10" s="11"/>
      <c r="AL10" s="11"/>
      <c r="AN10" s="11"/>
      <c r="AO10" s="2" t="str">
        <f t="shared" si="0"/>
        <v/>
      </c>
      <c r="AP10" s="28" t="str">
        <f>+madde!H9</f>
        <v>M30</v>
      </c>
      <c r="AQ10" s="6">
        <v>8</v>
      </c>
      <c r="AR10" s="17" t="str">
        <f>+madde!J9</f>
        <v>Okul kuralları (sınıf geçme, ödül, disiplin gibi konular) hakkında bilgilenme</v>
      </c>
      <c r="AS10" s="52" t="str">
        <f>+madde!K9</f>
        <v>Okula ve Çevreye Uyum/Okul kuralları</v>
      </c>
      <c r="AT10" s="2">
        <f>+J72</f>
        <v>0</v>
      </c>
    </row>
    <row r="11" spans="1:46" ht="13.5" customHeight="1">
      <c r="A11">
        <v>9</v>
      </c>
      <c r="D11" s="11"/>
      <c r="F11" s="11"/>
      <c r="H11" s="11"/>
      <c r="J11" s="11"/>
      <c r="L11" s="11"/>
      <c r="N11" s="11"/>
      <c r="P11" s="11"/>
      <c r="R11" s="11"/>
      <c r="T11" s="11"/>
      <c r="V11" s="11"/>
      <c r="X11" s="11"/>
      <c r="Z11" s="11"/>
      <c r="AB11" s="11"/>
      <c r="AD11" s="11"/>
      <c r="AF11" s="11"/>
      <c r="AH11" s="11"/>
      <c r="AJ11" s="11"/>
      <c r="AL11" s="11"/>
      <c r="AN11" s="11"/>
      <c r="AO11" s="2" t="str">
        <f t="shared" si="0"/>
        <v/>
      </c>
      <c r="AP11" s="28" t="str">
        <f>+madde!H10</f>
        <v>M09</v>
      </c>
      <c r="AQ11" s="6">
        <v>9</v>
      </c>
      <c r="AR11" s="17" t="str">
        <f>+madde!J10</f>
        <v>Ergenlik döneminin duygusal sorunlarıyla baş etmeyi öğrenme</v>
      </c>
      <c r="AS11" s="52" t="str">
        <f>+madde!K10</f>
        <v>Gelişim Dönemi Özellikleri</v>
      </c>
      <c r="AT11" s="2">
        <f>+K72</f>
        <v>0</v>
      </c>
    </row>
    <row r="12" spans="1:46" ht="13.5" customHeight="1">
      <c r="A12">
        <v>10</v>
      </c>
      <c r="D12" s="11"/>
      <c r="F12" s="11"/>
      <c r="H12" s="11"/>
      <c r="J12" s="11"/>
      <c r="L12" s="11"/>
      <c r="N12" s="11"/>
      <c r="P12" s="11"/>
      <c r="R12" s="11"/>
      <c r="T12" s="11"/>
      <c r="V12" s="11"/>
      <c r="X12" s="11"/>
      <c r="Z12" s="11"/>
      <c r="AB12" s="11"/>
      <c r="AD12" s="11"/>
      <c r="AF12" s="11"/>
      <c r="AH12" s="11"/>
      <c r="AJ12" s="11"/>
      <c r="AL12" s="11"/>
      <c r="AN12" s="11"/>
      <c r="AO12" s="2" t="str">
        <f t="shared" si="0"/>
        <v/>
      </c>
      <c r="AP12" s="28" t="str">
        <f>+madde!H11</f>
        <v>M06</v>
      </c>
      <c r="AQ12" s="6">
        <v>10</v>
      </c>
      <c r="AR12" s="17" t="str">
        <f>+madde!J11</f>
        <v xml:space="preserve">İletişim becerilerini (beden dili, etkin dinleme, empati vb.) geliştirme </v>
      </c>
      <c r="AS12" s="52" t="str">
        <f>+madde!K11</f>
        <v>İletişim Becerileri</v>
      </c>
      <c r="AT12" s="2">
        <f>+L72</f>
        <v>0</v>
      </c>
    </row>
    <row r="13" spans="1:46" ht="13.5" customHeight="1">
      <c r="A13">
        <v>11</v>
      </c>
      <c r="D13" s="11"/>
      <c r="F13" s="11"/>
      <c r="H13" s="11"/>
      <c r="J13" s="11"/>
      <c r="L13" s="11"/>
      <c r="N13" s="11"/>
      <c r="P13" s="11"/>
      <c r="R13" s="11"/>
      <c r="T13" s="11"/>
      <c r="V13" s="11"/>
      <c r="X13" s="11"/>
      <c r="Z13" s="11"/>
      <c r="AB13" s="11"/>
      <c r="AD13" s="11"/>
      <c r="AF13" s="11"/>
      <c r="AH13" s="11"/>
      <c r="AJ13" s="11"/>
      <c r="AL13" s="11"/>
      <c r="AN13" s="11"/>
      <c r="AO13" s="2" t="str">
        <f t="shared" si="0"/>
        <v/>
      </c>
      <c r="AP13" s="28" t="str">
        <f>+madde!H12</f>
        <v>M39</v>
      </c>
      <c r="AQ13" s="6">
        <v>11</v>
      </c>
      <c r="AR13" s="17" t="str">
        <f>+madde!J12</f>
        <v>Harekete geçmeden önce anlık isteklerini değil, davranışlarının sonuçlarını göz önünde bulundurma (ör., arkadaşıyla konuşmak yerine dersi dinlemek, tartışmalar şiddetlendiğinde ortamdan uzaklaşmak)</v>
      </c>
      <c r="AS13" s="52" t="str">
        <f>+madde!K12</f>
        <v>Otokontrol</v>
      </c>
      <c r="AT13" s="2">
        <f>+M72</f>
        <v>0</v>
      </c>
    </row>
    <row r="14" spans="1:46" ht="13.5" customHeight="1">
      <c r="A14">
        <v>12</v>
      </c>
      <c r="D14" s="11"/>
      <c r="F14" s="11"/>
      <c r="H14" s="11"/>
      <c r="J14" s="11"/>
      <c r="L14" s="11"/>
      <c r="N14" s="11"/>
      <c r="P14" s="11"/>
      <c r="R14" s="11"/>
      <c r="T14" s="11"/>
      <c r="V14" s="11"/>
      <c r="X14" s="11"/>
      <c r="Z14" s="11"/>
      <c r="AB14" s="11"/>
      <c r="AD14" s="11"/>
      <c r="AF14" s="11"/>
      <c r="AH14" s="11"/>
      <c r="AJ14" s="11"/>
      <c r="AL14" s="11"/>
      <c r="AN14" s="11"/>
      <c r="AO14" s="2" t="str">
        <f t="shared" si="0"/>
        <v/>
      </c>
      <c r="AP14" s="28" t="str">
        <f>+madde!H13</f>
        <v>M10</v>
      </c>
      <c r="AQ14" s="6">
        <v>12</v>
      </c>
      <c r="AR14" s="17" t="str">
        <f>+madde!J13</f>
        <v>Ergenlik dönemi gelişim özellikleri konusunda bilgilenme (bedensel ve duygusal değişiklikler)</v>
      </c>
      <c r="AS14" s="52" t="str">
        <f>+madde!K13</f>
        <v>Gelişim Dönemi Özellikleri</v>
      </c>
      <c r="AT14" s="2">
        <f>+N72</f>
        <v>0</v>
      </c>
    </row>
    <row r="15" spans="1:46" ht="13.5" customHeight="1">
      <c r="A15">
        <v>13</v>
      </c>
      <c r="D15" s="11"/>
      <c r="F15" s="11"/>
      <c r="H15" s="11"/>
      <c r="J15" s="11"/>
      <c r="L15" s="11"/>
      <c r="N15" s="11"/>
      <c r="P15" s="11"/>
      <c r="R15" s="11"/>
      <c r="T15" s="11"/>
      <c r="V15" s="11"/>
      <c r="X15" s="11"/>
      <c r="Z15" s="11"/>
      <c r="AB15" s="11"/>
      <c r="AD15" s="11"/>
      <c r="AF15" s="11"/>
      <c r="AH15" s="11"/>
      <c r="AJ15" s="11"/>
      <c r="AL15" s="11"/>
      <c r="AN15" s="11"/>
      <c r="AO15" s="2" t="str">
        <f t="shared" si="0"/>
        <v/>
      </c>
      <c r="AP15" s="28" t="str">
        <f>+madde!H14</f>
        <v>M15</v>
      </c>
      <c r="AQ15" s="6">
        <v>13</v>
      </c>
      <c r="AR15" s="17" t="str">
        <f>+madde!J14</f>
        <v>İhmal ve istismardan korunmayı öğrenme</v>
      </c>
      <c r="AS15" s="52" t="str">
        <f>+madde!K14</f>
        <v>İhmal ve İstismardan Korunma</v>
      </c>
      <c r="AT15" s="2">
        <f>+O72</f>
        <v>0</v>
      </c>
    </row>
    <row r="16" spans="1:46" ht="13.5" customHeight="1">
      <c r="A16">
        <v>14</v>
      </c>
      <c r="D16" s="11"/>
      <c r="F16" s="11"/>
      <c r="H16" s="11"/>
      <c r="J16" s="11"/>
      <c r="L16" s="11"/>
      <c r="N16" s="11"/>
      <c r="P16" s="11"/>
      <c r="R16" s="11"/>
      <c r="T16" s="11"/>
      <c r="V16" s="11"/>
      <c r="X16" s="11"/>
      <c r="Z16" s="11"/>
      <c r="AB16" s="11"/>
      <c r="AD16" s="11"/>
      <c r="AF16" s="11"/>
      <c r="AH16" s="11"/>
      <c r="AJ16" s="11"/>
      <c r="AL16" s="11"/>
      <c r="AN16" s="11"/>
      <c r="AO16" s="2" t="str">
        <f t="shared" si="0"/>
        <v/>
      </c>
      <c r="AP16" s="28" t="str">
        <f>+madde!H15</f>
        <v>M28</v>
      </c>
      <c r="AQ16" s="6">
        <v>14</v>
      </c>
      <c r="AR16" s="17" t="str">
        <f>+madde!J15</f>
        <v>Üst öğrenim olanakları hakkında bilgilenme</v>
      </c>
      <c r="AS16" s="52" t="str">
        <f>+madde!K15</f>
        <v>Üst Öğrenim Kurumlarının Tanıtılması</v>
      </c>
      <c r="AT16" s="2">
        <f>+P72</f>
        <v>0</v>
      </c>
    </row>
    <row r="17" spans="1:46" ht="13.5" customHeight="1">
      <c r="A17">
        <v>15</v>
      </c>
      <c r="D17" s="11"/>
      <c r="F17" s="11"/>
      <c r="H17" s="11"/>
      <c r="J17" s="11"/>
      <c r="L17" s="11"/>
      <c r="N17" s="11"/>
      <c r="P17" s="11"/>
      <c r="R17" s="11"/>
      <c r="T17" s="11"/>
      <c r="V17" s="11"/>
      <c r="X17" s="11"/>
      <c r="Z17" s="11"/>
      <c r="AB17" s="11"/>
      <c r="AD17" s="11"/>
      <c r="AF17" s="11"/>
      <c r="AH17" s="11"/>
      <c r="AJ17" s="11"/>
      <c r="AL17" s="11"/>
      <c r="AN17" s="11"/>
      <c r="AO17" s="2" t="str">
        <f t="shared" si="0"/>
        <v/>
      </c>
      <c r="AP17" s="28" t="str">
        <f>+madde!H16</f>
        <v>M29</v>
      </c>
      <c r="AQ17" s="6">
        <v>15</v>
      </c>
      <c r="AR17" s="17" t="str">
        <f>+madde!J16</f>
        <v>Üniversite sınavları hakkında bilgilenme</v>
      </c>
      <c r="AS17" s="52" t="str">
        <f>+madde!K16</f>
        <v>Üst Öğrenime Geçiş Sınavları</v>
      </c>
      <c r="AT17" s="2">
        <f>+Q72</f>
        <v>0</v>
      </c>
    </row>
    <row r="18" spans="1:46" ht="13.5" customHeight="1">
      <c r="A18">
        <v>16</v>
      </c>
      <c r="D18" s="11"/>
      <c r="F18" s="11"/>
      <c r="H18" s="11"/>
      <c r="J18" s="11"/>
      <c r="L18" s="11"/>
      <c r="N18" s="11"/>
      <c r="P18" s="11"/>
      <c r="R18" s="11"/>
      <c r="T18" s="11"/>
      <c r="V18" s="11"/>
      <c r="X18" s="11"/>
      <c r="Z18" s="11"/>
      <c r="AB18" s="11"/>
      <c r="AD18" s="11"/>
      <c r="AF18" s="11"/>
      <c r="AH18" s="11"/>
      <c r="AJ18" s="11"/>
      <c r="AL18" s="11"/>
      <c r="AN18" s="11"/>
      <c r="AO18" s="2" t="str">
        <f t="shared" si="0"/>
        <v/>
      </c>
      <c r="AP18" s="28" t="str">
        <f>+madde!H17</f>
        <v>M17</v>
      </c>
      <c r="AQ18" s="6">
        <v>16</v>
      </c>
      <c r="AR18" s="17" t="str">
        <f>+madde!J17</f>
        <v>Teknoloji bağımlılığından korunma becerilerini geliştirme</v>
      </c>
      <c r="AS18" s="52" t="str">
        <f>+madde!K17</f>
        <v>Bilinçli Teknoloji Kullanımı</v>
      </c>
      <c r="AT18" s="2">
        <f>+R72</f>
        <v>0</v>
      </c>
    </row>
    <row r="19" spans="1:46" ht="13.5" customHeight="1">
      <c r="A19">
        <v>17</v>
      </c>
      <c r="D19" s="11"/>
      <c r="F19" s="11"/>
      <c r="H19" s="11"/>
      <c r="J19" s="11"/>
      <c r="L19" s="11"/>
      <c r="N19" s="11"/>
      <c r="P19" s="11"/>
      <c r="R19" s="11"/>
      <c r="T19" s="11"/>
      <c r="V19" s="11"/>
      <c r="X19" s="11"/>
      <c r="Z19" s="11"/>
      <c r="AB19" s="11"/>
      <c r="AD19" s="11"/>
      <c r="AF19" s="11"/>
      <c r="AH19" s="11"/>
      <c r="AJ19" s="11"/>
      <c r="AL19" s="11"/>
      <c r="AN19" s="11"/>
      <c r="AO19" s="2" t="str">
        <f t="shared" si="0"/>
        <v/>
      </c>
      <c r="AP19" s="28" t="str">
        <f>+madde!H18</f>
        <v>M14</v>
      </c>
      <c r="AQ19" s="6">
        <v>17</v>
      </c>
      <c r="AR19" s="17" t="str">
        <f>+madde!J18</f>
        <v>Karşı cinsle sağlıklı iletişim kurabilme becerileri kazanma</v>
      </c>
      <c r="AS19" s="52" t="str">
        <f>+madde!K18</f>
        <v>İletişim Becerileri</v>
      </c>
      <c r="AT19" s="2">
        <f>+S72</f>
        <v>0</v>
      </c>
    </row>
    <row r="20" spans="1:46" ht="13.5" customHeight="1">
      <c r="A20">
        <v>18</v>
      </c>
      <c r="D20" s="11"/>
      <c r="F20" s="11"/>
      <c r="H20" s="11"/>
      <c r="J20" s="11"/>
      <c r="L20" s="11"/>
      <c r="N20" s="11"/>
      <c r="P20" s="11"/>
      <c r="R20" s="11"/>
      <c r="T20" s="11"/>
      <c r="V20" s="11"/>
      <c r="X20" s="11"/>
      <c r="Z20" s="11"/>
      <c r="AB20" s="11"/>
      <c r="AD20" s="11"/>
      <c r="AF20" s="11"/>
      <c r="AH20" s="11"/>
      <c r="AJ20" s="11"/>
      <c r="AL20" s="11"/>
      <c r="AN20" s="11"/>
      <c r="AO20" s="2" t="str">
        <f t="shared" si="0"/>
        <v/>
      </c>
      <c r="AP20" s="28" t="str">
        <f>+madde!H19</f>
        <v>M26</v>
      </c>
      <c r="AQ20" s="6">
        <v>18</v>
      </c>
      <c r="AR20" s="17" t="str">
        <f>+madde!J19</f>
        <v>Farklı kariyer seçeneklerinde nelerin gerekli olduğunu öğrenme ve buna göre hedeflerini gözden geçirme (ör., deneme sınav sonuçlarıyla istedikleri bölümlerin başarı sıralarını karşılaştırmak)</v>
      </c>
      <c r="AS20" s="52" t="str">
        <f>+madde!K19</f>
        <v>Mesleki Hedef Belirleme</v>
      </c>
      <c r="AT20" s="2">
        <f>+T72</f>
        <v>0</v>
      </c>
    </row>
    <row r="21" spans="1:46" ht="13.5" customHeight="1">
      <c r="A21">
        <v>19</v>
      </c>
      <c r="D21" s="11"/>
      <c r="F21" s="11"/>
      <c r="H21" s="11"/>
      <c r="J21" s="11"/>
      <c r="L21" s="11"/>
      <c r="N21" s="11"/>
      <c r="P21" s="11"/>
      <c r="R21" s="11"/>
      <c r="T21" s="11"/>
      <c r="V21" s="11"/>
      <c r="X21" s="11"/>
      <c r="Z21" s="11"/>
      <c r="AB21" s="11"/>
      <c r="AD21" s="11"/>
      <c r="AF21" s="11"/>
      <c r="AH21" s="11"/>
      <c r="AJ21" s="11"/>
      <c r="AL21" s="11"/>
      <c r="AN21" s="11"/>
      <c r="AO21" s="2" t="str">
        <f t="shared" si="0"/>
        <v/>
      </c>
      <c r="AP21" s="28" t="str">
        <f>+madde!H20</f>
        <v>M40</v>
      </c>
      <c r="AQ21" s="6">
        <v>19</v>
      </c>
      <c r="AR21" s="17">
        <f>+madde!J20</f>
        <v>0</v>
      </c>
      <c r="AS21" s="52" t="str">
        <f>+madde!K20</f>
        <v>Aile İçi İletişim</v>
      </c>
    </row>
    <row r="22" spans="1:46" ht="13.5" customHeight="1">
      <c r="A22">
        <v>20</v>
      </c>
      <c r="D22" s="11"/>
      <c r="F22" s="11"/>
      <c r="H22" s="11"/>
      <c r="J22" s="11"/>
      <c r="L22" s="11"/>
      <c r="N22" s="11"/>
      <c r="P22" s="11"/>
      <c r="R22" s="11"/>
      <c r="T22" s="11"/>
      <c r="V22" s="11"/>
      <c r="X22" s="11"/>
      <c r="Z22" s="11"/>
      <c r="AB22" s="11"/>
      <c r="AD22" s="11"/>
      <c r="AF22" s="11"/>
      <c r="AH22" s="11"/>
      <c r="AJ22" s="11"/>
      <c r="AL22" s="11"/>
      <c r="AN22" s="11"/>
      <c r="AO22" s="2" t="str">
        <f t="shared" si="0"/>
        <v/>
      </c>
      <c r="AP22" s="28" t="str">
        <f>+madde!H21</f>
        <v>M19</v>
      </c>
      <c r="AQ22" s="6">
        <v>20</v>
      </c>
      <c r="AR22" s="17" t="str">
        <f>+madde!J21</f>
        <v>Mesleklerle ilgili bilgi edinme</v>
      </c>
      <c r="AS22" s="52" t="str">
        <f>+madde!K21</f>
        <v>Meslek Tanıtımı</v>
      </c>
      <c r="AT22" s="2">
        <f>+U72</f>
        <v>0</v>
      </c>
    </row>
    <row r="23" spans="1:46" ht="13.5" customHeight="1">
      <c r="A23">
        <v>21</v>
      </c>
      <c r="D23" s="11"/>
      <c r="F23" s="11"/>
      <c r="H23" s="11"/>
      <c r="J23" s="11"/>
      <c r="L23" s="11"/>
      <c r="N23" s="11"/>
      <c r="P23" s="11"/>
      <c r="R23" s="11"/>
      <c r="T23" s="11"/>
      <c r="V23" s="11"/>
      <c r="X23" s="11"/>
      <c r="Z23" s="11"/>
      <c r="AB23" s="11"/>
      <c r="AD23" s="11"/>
      <c r="AF23" s="11"/>
      <c r="AH23" s="11"/>
      <c r="AJ23" s="11"/>
      <c r="AL23" s="11"/>
      <c r="AN23" s="11"/>
      <c r="AO23" s="2" t="str">
        <f t="shared" si="0"/>
        <v/>
      </c>
      <c r="AP23" s="28" t="str">
        <f>+madde!H22</f>
        <v>M23</v>
      </c>
      <c r="AQ23" s="6">
        <v>21</v>
      </c>
      <c r="AR23" s="17" t="str">
        <f>+madde!J22</f>
        <v>İlgi, yetenek ve değerlerine uygun kariyer seçeneklerini analiz etme</v>
      </c>
      <c r="AS23" s="52" t="str">
        <f>+madde!K22</f>
        <v>Meslek Seçerken Dikkat Edilmesi Gereken Hususlar</v>
      </c>
      <c r="AT23" s="2">
        <f>+V72</f>
        <v>0</v>
      </c>
    </row>
    <row r="24" spans="1:46" ht="13.5" customHeight="1">
      <c r="A24">
        <v>22</v>
      </c>
      <c r="D24" s="11"/>
      <c r="F24" s="11"/>
      <c r="H24" s="11"/>
      <c r="J24" s="11"/>
      <c r="L24" s="11"/>
      <c r="N24" s="11"/>
      <c r="P24" s="11"/>
      <c r="R24" s="11"/>
      <c r="T24" s="11"/>
      <c r="V24" s="11"/>
      <c r="X24" s="11"/>
      <c r="Z24" s="11"/>
      <c r="AB24" s="11"/>
      <c r="AD24" s="11"/>
      <c r="AF24" s="11"/>
      <c r="AH24" s="11"/>
      <c r="AJ24" s="11"/>
      <c r="AL24" s="11"/>
      <c r="AN24" s="11"/>
      <c r="AO24" s="2" t="str">
        <f t="shared" si="0"/>
        <v/>
      </c>
      <c r="AP24" s="28" t="str">
        <f>+madde!H23</f>
        <v>M42</v>
      </c>
      <c r="AQ24" s="6">
        <v>22</v>
      </c>
      <c r="AR24" s="17" t="str">
        <f>+madde!J23</f>
        <v>Yardım arama becerilerini geliştirme (ör., nereden ve kimden yardım isteyeceğini bilme)</v>
      </c>
      <c r="AS24" s="52" t="str">
        <f>+madde!K23</f>
        <v>Yardım Arama</v>
      </c>
      <c r="AT24" s="2">
        <f>+W72</f>
        <v>0</v>
      </c>
    </row>
    <row r="25" spans="1:46" ht="13.5" customHeight="1">
      <c r="A25">
        <v>23</v>
      </c>
      <c r="D25" s="11"/>
      <c r="F25" s="11"/>
      <c r="H25" s="11"/>
      <c r="J25" s="11"/>
      <c r="L25" s="11"/>
      <c r="N25" s="11"/>
      <c r="P25" s="11"/>
      <c r="R25" s="11"/>
      <c r="T25" s="11"/>
      <c r="V25" s="11"/>
      <c r="X25" s="11"/>
      <c r="Z25" s="11"/>
      <c r="AB25" s="11"/>
      <c r="AD25" s="11"/>
      <c r="AF25" s="11"/>
      <c r="AH25" s="11"/>
      <c r="AJ25" s="11"/>
      <c r="AL25" s="11"/>
      <c r="AN25" s="11"/>
      <c r="AO25" s="2" t="str">
        <f t="shared" si="0"/>
        <v/>
      </c>
      <c r="AP25" s="28" t="str">
        <f>+madde!H24</f>
        <v>M02</v>
      </c>
      <c r="AQ25" s="6">
        <v>23</v>
      </c>
      <c r="AR25" s="17" t="str">
        <f>+madde!J24</f>
        <v>Öfkelerini kontrol etme becerilerini güçlendirme</v>
      </c>
      <c r="AS25" s="52" t="str">
        <f>+madde!K24</f>
        <v>Öfke Yönetimi</v>
      </c>
      <c r="AT25" s="2">
        <f>+X72</f>
        <v>0</v>
      </c>
    </row>
    <row r="26" spans="1:46" ht="13.5" customHeight="1">
      <c r="A26">
        <v>24</v>
      </c>
      <c r="D26" s="11"/>
      <c r="F26" s="11"/>
      <c r="H26" s="11"/>
      <c r="J26" s="11"/>
      <c r="L26" s="11"/>
      <c r="N26" s="11"/>
      <c r="P26" s="11"/>
      <c r="R26" s="11"/>
      <c r="T26" s="11"/>
      <c r="V26" s="11"/>
      <c r="X26" s="11"/>
      <c r="Z26" s="11"/>
      <c r="AB26" s="11"/>
      <c r="AD26" s="11"/>
      <c r="AF26" s="11"/>
      <c r="AH26" s="11"/>
      <c r="AJ26" s="11"/>
      <c r="AL26" s="11"/>
      <c r="AN26" s="11"/>
      <c r="AO26" s="2" t="str">
        <f t="shared" si="0"/>
        <v/>
      </c>
      <c r="AP26" s="28" t="str">
        <f>+madde!H25</f>
        <v>M34</v>
      </c>
      <c r="AQ26" s="6">
        <v>24</v>
      </c>
      <c r="AR26" s="17" t="str">
        <f>+madde!J25</f>
        <v>Rehberlik ve psikolojik danışma servisinden hangi konularda yardım alabileceklerini öğrenme</v>
      </c>
      <c r="AS26" s="52" t="str">
        <f>+madde!K25</f>
        <v>Rehberlik ve Psikolojik Danışma Servisinin Tanıtılması</v>
      </c>
      <c r="AT26" s="2">
        <f>+Y72</f>
        <v>0</v>
      </c>
    </row>
    <row r="27" spans="1:46" ht="13.5" customHeight="1">
      <c r="A27">
        <v>25</v>
      </c>
      <c r="D27" s="11"/>
      <c r="F27" s="11"/>
      <c r="H27" s="11"/>
      <c r="J27" s="11"/>
      <c r="L27" s="11"/>
      <c r="N27" s="11"/>
      <c r="P27" s="11"/>
      <c r="R27" s="11"/>
      <c r="T27" s="11"/>
      <c r="V27" s="11"/>
      <c r="X27" s="11"/>
      <c r="Z27" s="11"/>
      <c r="AB27" s="11"/>
      <c r="AD27" s="11"/>
      <c r="AF27" s="11"/>
      <c r="AH27" s="11"/>
      <c r="AJ27" s="11"/>
      <c r="AL27" s="11"/>
      <c r="AN27" s="11"/>
      <c r="AO27" s="2" t="str">
        <f t="shared" si="0"/>
        <v/>
      </c>
      <c r="AP27" s="28" t="str">
        <f>+madde!H27</f>
        <v>M13</v>
      </c>
      <c r="AQ27" s="6">
        <v>26</v>
      </c>
      <c r="AR27" s="17" t="str">
        <f>+madde!J27</f>
        <v>Bağımlılık yapan maddelerin olumsuz etkileri hakkında bilgilenme</v>
      </c>
      <c r="AS27" s="52" t="str">
        <f>+madde!K27</f>
        <v>Bağımlılıkla Mücadele</v>
      </c>
      <c r="AT27" s="2">
        <f>+Z72</f>
        <v>0</v>
      </c>
    </row>
    <row r="28" spans="1:46" ht="13.5" customHeight="1">
      <c r="A28">
        <v>26</v>
      </c>
      <c r="D28" s="11"/>
      <c r="F28" s="11"/>
      <c r="H28" s="11"/>
      <c r="J28" s="11"/>
      <c r="L28" s="11"/>
      <c r="N28" s="11"/>
      <c r="P28" s="11"/>
      <c r="R28" s="11"/>
      <c r="T28" s="11"/>
      <c r="V28" s="11"/>
      <c r="X28" s="11"/>
      <c r="Z28" s="11"/>
      <c r="AB28" s="11"/>
      <c r="AD28" s="11"/>
      <c r="AF28" s="11"/>
      <c r="AH28" s="11"/>
      <c r="AJ28" s="11"/>
      <c r="AL28" s="11"/>
      <c r="AN28" s="11"/>
      <c r="AO28" s="2" t="str">
        <f t="shared" si="0"/>
        <v/>
      </c>
      <c r="AP28" s="28" t="str">
        <f>+madde!H28</f>
        <v>M11</v>
      </c>
      <c r="AQ28" s="6">
        <v>27</v>
      </c>
      <c r="AR28" s="17" t="str">
        <f>+madde!J28</f>
        <v>Kişilerarası çatışma çözme becerilerini geliştirme</v>
      </c>
      <c r="AS28" s="52" t="str">
        <f>+madde!K28</f>
        <v>Çatışma Çözme Becerileri/Atılganlık</v>
      </c>
      <c r="AT28" s="2">
        <f>+AA72</f>
        <v>0</v>
      </c>
    </row>
    <row r="29" spans="1:46" ht="13.5" customHeight="1">
      <c r="A29">
        <v>27</v>
      </c>
      <c r="D29" s="11"/>
      <c r="F29" s="11"/>
      <c r="H29" s="11"/>
      <c r="J29" s="11"/>
      <c r="L29" s="11"/>
      <c r="N29" s="11"/>
      <c r="P29" s="11"/>
      <c r="R29" s="11"/>
      <c r="T29" s="11"/>
      <c r="V29" s="11"/>
      <c r="X29" s="11"/>
      <c r="Z29" s="11"/>
      <c r="AB29" s="11"/>
      <c r="AD29" s="11"/>
      <c r="AF29" s="11"/>
      <c r="AH29" s="11"/>
      <c r="AJ29" s="11"/>
      <c r="AL29" s="11"/>
      <c r="AN29" s="11"/>
      <c r="AO29" s="2" t="str">
        <f t="shared" si="0"/>
        <v/>
      </c>
      <c r="AP29" s="28" t="str">
        <f>+madde!H29</f>
        <v>M32</v>
      </c>
      <c r="AQ29" s="6">
        <v>28</v>
      </c>
      <c r="AR29" s="17" t="str">
        <f>+madde!J29</f>
        <v>Okul dışı etkinlikler (eğitsel, kültürel, sosyal ve sportif faaliyetler) hakkında bilgilenme</v>
      </c>
      <c r="AS29" s="52" t="str">
        <f>+madde!K29</f>
        <v>Okul ve Çevresindeki Sosyokültürel İmkanlar</v>
      </c>
      <c r="AT29" s="2">
        <f>+AB72</f>
        <v>0</v>
      </c>
    </row>
    <row r="30" spans="1:46" ht="13.5" customHeight="1">
      <c r="A30">
        <v>28</v>
      </c>
      <c r="D30" s="11"/>
      <c r="F30" s="11"/>
      <c r="H30" s="11"/>
      <c r="J30" s="11"/>
      <c r="L30" s="11"/>
      <c r="N30" s="11"/>
      <c r="P30" s="11"/>
      <c r="R30" s="11"/>
      <c r="T30" s="11"/>
      <c r="V30" s="11"/>
      <c r="X30" s="11"/>
      <c r="Z30" s="11"/>
      <c r="AB30" s="11"/>
      <c r="AD30" s="11"/>
      <c r="AF30" s="11"/>
      <c r="AH30" s="11"/>
      <c r="AJ30" s="11"/>
      <c r="AL30" s="11"/>
      <c r="AN30" s="11"/>
      <c r="AO30" s="2" t="str">
        <f t="shared" si="0"/>
        <v/>
      </c>
      <c r="AP30" s="28" t="str">
        <f>+madde!H30</f>
        <v>M35</v>
      </c>
      <c r="AQ30" s="6">
        <v>29</v>
      </c>
      <c r="AR30" s="17" t="str">
        <f>+madde!J30</f>
        <v>Sağlıklı yaşam becerilerini edinme (ör., spor yapma, sağlıklı beslenme ve kişisel hijyene dikkat etme)</v>
      </c>
      <c r="AS30" s="52" t="str">
        <f>+madde!K30</f>
        <v>Sağlıklı Yaşam</v>
      </c>
      <c r="AT30" s="2">
        <f>+AC72</f>
        <v>0</v>
      </c>
    </row>
    <row r="31" spans="1:46" ht="13.5" customHeight="1">
      <c r="A31">
        <v>29</v>
      </c>
      <c r="D31" s="11"/>
      <c r="F31" s="11"/>
      <c r="H31" s="11"/>
      <c r="J31" s="11"/>
      <c r="L31" s="11"/>
      <c r="N31" s="11"/>
      <c r="P31" s="11"/>
      <c r="R31" s="11"/>
      <c r="T31" s="11"/>
      <c r="V31" s="11"/>
      <c r="X31" s="11"/>
      <c r="Z31" s="11"/>
      <c r="AB31" s="11"/>
      <c r="AD31" s="11"/>
      <c r="AF31" s="11"/>
      <c r="AH31" s="11"/>
      <c r="AJ31" s="11"/>
      <c r="AL31" s="11"/>
      <c r="AN31" s="11"/>
      <c r="AO31" s="2" t="str">
        <f t="shared" si="0"/>
        <v/>
      </c>
      <c r="AP31" s="28" t="str">
        <f>+madde!H31</f>
        <v>M22</v>
      </c>
      <c r="AQ31" s="6">
        <v>30</v>
      </c>
      <c r="AR31" s="17" t="str">
        <f>+madde!J31</f>
        <v>Meslek seçiminde nelere önem verildiğini fark etme (ör., işin kazancı, saygınlığı, çalışma ortamı)</v>
      </c>
      <c r="AS31" s="52" t="str">
        <f>+madde!K31</f>
        <v>Meslek ile İlgi, Değer, Yetenek ve Kişisel Özellik İlişkisi</v>
      </c>
      <c r="AT31" s="2">
        <f>+AD72</f>
        <v>0</v>
      </c>
    </row>
    <row r="32" spans="1:46" ht="13.5" customHeight="1">
      <c r="A32">
        <v>30</v>
      </c>
      <c r="D32" s="11"/>
      <c r="F32" s="11"/>
      <c r="H32" s="11"/>
      <c r="J32" s="11"/>
      <c r="L32" s="11"/>
      <c r="N32" s="11"/>
      <c r="P32" s="11"/>
      <c r="R32" s="11"/>
      <c r="T32" s="11"/>
      <c r="V32" s="11"/>
      <c r="X32" s="11"/>
      <c r="Z32" s="11"/>
      <c r="AB32" s="11"/>
      <c r="AD32" s="11"/>
      <c r="AF32" s="11"/>
      <c r="AH32" s="11"/>
      <c r="AJ32" s="11"/>
      <c r="AL32" s="11"/>
      <c r="AN32" s="11"/>
      <c r="AO32" s="2" t="str">
        <f t="shared" si="0"/>
        <v/>
      </c>
      <c r="AP32" s="28" t="str">
        <f>+madde!H32</f>
        <v>M20</v>
      </c>
      <c r="AQ32" s="6">
        <v>31</v>
      </c>
      <c r="AR32" s="17" t="str">
        <f>+madde!J32</f>
        <v>İlgilerini (kodlama, spor, resim, müzik gibi) keşfetme</v>
      </c>
      <c r="AS32" s="52" t="str">
        <f>+madde!K32</f>
        <v>Meslek ile İlgi, Değer, Yetenek ve Kişisel Özellik İlişkisi</v>
      </c>
      <c r="AT32" s="2">
        <f>+AE72</f>
        <v>0</v>
      </c>
    </row>
    <row r="33" spans="1:46" ht="13.5" customHeight="1">
      <c r="A33">
        <v>31</v>
      </c>
      <c r="D33" s="11"/>
      <c r="F33" s="11"/>
      <c r="H33" s="11"/>
      <c r="J33" s="11"/>
      <c r="L33" s="11"/>
      <c r="N33" s="11"/>
      <c r="P33" s="11"/>
      <c r="R33" s="11"/>
      <c r="T33" s="11"/>
      <c r="V33" s="11"/>
      <c r="X33" s="11"/>
      <c r="Z33" s="11"/>
      <c r="AB33" s="11"/>
      <c r="AD33" s="11"/>
      <c r="AF33" s="11"/>
      <c r="AH33" s="11"/>
      <c r="AJ33" s="11"/>
      <c r="AL33" s="11"/>
      <c r="AN33" s="11"/>
      <c r="AO33" s="2" t="str">
        <f t="shared" si="0"/>
        <v/>
      </c>
      <c r="AP33" s="28" t="str">
        <f>+madde!H33</f>
        <v>M37</v>
      </c>
      <c r="AQ33" s="6">
        <v>32</v>
      </c>
      <c r="AR33" s="17" t="str">
        <f>+madde!J2</f>
        <v>İlişkilerini bozmadan haklarını savunmayı öğrenme</v>
      </c>
      <c r="AS33" s="52" t="str">
        <f>+madde!K33</f>
        <v>Bireysel Farklılıklara Saygı</v>
      </c>
    </row>
    <row r="34" spans="1:46" ht="13.5" customHeight="1">
      <c r="A34">
        <v>32</v>
      </c>
      <c r="D34" s="11"/>
      <c r="F34" s="11"/>
      <c r="H34" s="11"/>
      <c r="J34" s="11"/>
      <c r="L34" s="11"/>
      <c r="N34" s="11"/>
      <c r="P34" s="11"/>
      <c r="R34" s="11"/>
      <c r="T34" s="11"/>
      <c r="V34" s="11"/>
      <c r="X34" s="11"/>
      <c r="Z34" s="11"/>
      <c r="AB34" s="11"/>
      <c r="AD34" s="11"/>
      <c r="AF34" s="11"/>
      <c r="AH34" s="11"/>
      <c r="AJ34" s="11"/>
      <c r="AL34" s="11"/>
      <c r="AN34" s="11"/>
      <c r="AO34" s="2" t="str">
        <f t="shared" si="0"/>
        <v/>
      </c>
      <c r="AP34" s="28" t="str">
        <f>+madde!H34</f>
        <v>M16</v>
      </c>
      <c r="AQ34" s="6">
        <v>33</v>
      </c>
      <c r="AR34" s="17" t="str">
        <f>+madde!J34</f>
        <v>Dijital okur-yazarlık becerilerini geliştirme (ör., sahte videoları ayırt etmek, kötü amaçlı yazılımları indirmemek ve kişisel verileri paylaşmamak)</v>
      </c>
      <c r="AS34" s="52" t="str">
        <f>+madde!K34</f>
        <v>Bilinçli Teknoloji Kullanımı</v>
      </c>
      <c r="AT34" s="2">
        <f>+AF72</f>
        <v>0</v>
      </c>
    </row>
    <row r="35" spans="1:46" ht="13.5" customHeight="1">
      <c r="A35">
        <v>33</v>
      </c>
      <c r="D35" s="11"/>
      <c r="F35" s="11"/>
      <c r="H35" s="11"/>
      <c r="J35" s="11"/>
      <c r="L35" s="11"/>
      <c r="N35" s="11"/>
      <c r="P35" s="11"/>
      <c r="R35" s="11"/>
      <c r="T35" s="11"/>
      <c r="V35" s="11"/>
      <c r="X35" s="11"/>
      <c r="Z35" s="11"/>
      <c r="AB35" s="11"/>
      <c r="AD35" s="11"/>
      <c r="AF35" s="11"/>
      <c r="AH35" s="11"/>
      <c r="AJ35" s="11"/>
      <c r="AL35" s="11"/>
      <c r="AN35" s="11"/>
      <c r="AO35" s="2" t="str">
        <f t="shared" si="0"/>
        <v/>
      </c>
      <c r="AP35" s="28" t="str">
        <f>+madde!H35</f>
        <v>M04</v>
      </c>
      <c r="AQ35" s="6">
        <v>34</v>
      </c>
      <c r="AR35" s="17" t="str">
        <f>+madde!J35</f>
        <v>Özgüvenlerini geliştirme</v>
      </c>
      <c r="AS35" s="52" t="str">
        <f>+madde!K35</f>
        <v>Özgüven Geliştirme</v>
      </c>
      <c r="AT35" s="2">
        <f>+AG72</f>
        <v>0</v>
      </c>
    </row>
    <row r="36" spans="1:46" ht="13.5" customHeight="1">
      <c r="A36">
        <v>34</v>
      </c>
      <c r="D36" s="11"/>
      <c r="F36" s="11"/>
      <c r="H36" s="11"/>
      <c r="J36" s="11"/>
      <c r="L36" s="11"/>
      <c r="N36" s="11"/>
      <c r="P36" s="11"/>
      <c r="R36" s="11"/>
      <c r="T36" s="11"/>
      <c r="V36" s="11"/>
      <c r="X36" s="11"/>
      <c r="Z36" s="11"/>
      <c r="AB36" s="11"/>
      <c r="AD36" s="11"/>
      <c r="AF36" s="11"/>
      <c r="AH36" s="11"/>
      <c r="AJ36" s="11"/>
      <c r="AL36" s="11"/>
      <c r="AN36" s="11"/>
      <c r="AO36" s="2" t="str">
        <f t="shared" si="0"/>
        <v/>
      </c>
      <c r="AP36" s="28" t="str">
        <f>+madde!H36</f>
        <v>M25</v>
      </c>
      <c r="AQ36" s="6">
        <v>35</v>
      </c>
      <c r="AR36" s="17" t="str">
        <f>+madde!J36</f>
        <v>Zamanı planlama becerilerini geliştirme</v>
      </c>
      <c r="AS36" s="52" t="str">
        <f>+madde!K36</f>
        <v>Zaman Yönetimi/ Öz Düzenlemeli Öğrenme</v>
      </c>
      <c r="AT36" s="2">
        <f>+AH72</f>
        <v>0</v>
      </c>
    </row>
    <row r="37" spans="1:46" ht="13.5" customHeight="1">
      <c r="A37">
        <v>35</v>
      </c>
      <c r="D37" s="11"/>
      <c r="F37" s="11"/>
      <c r="H37" s="11"/>
      <c r="J37" s="11"/>
      <c r="L37" s="11"/>
      <c r="N37" s="11"/>
      <c r="P37" s="11"/>
      <c r="R37" s="11"/>
      <c r="T37" s="11"/>
      <c r="V37" s="11"/>
      <c r="X37" s="11"/>
      <c r="Z37" s="11"/>
      <c r="AB37" s="11"/>
      <c r="AD37" s="11"/>
      <c r="AF37" s="11"/>
      <c r="AH37" s="11"/>
      <c r="AJ37" s="11"/>
      <c r="AL37" s="11"/>
      <c r="AN37" s="11"/>
      <c r="AO37" s="2" t="str">
        <f t="shared" si="0"/>
        <v/>
      </c>
      <c r="AP37" s="28" t="str">
        <f>+madde!H37</f>
        <v>M31</v>
      </c>
      <c r="AQ37" s="6">
        <v>36</v>
      </c>
      <c r="AR37" s="17" t="str">
        <f>+madde!J37</f>
        <v>Okul kulüpleri (spor, satranç, tiyatro vb.) ve yarışmalar gibi etkinlikler hakkında bilgilenme</v>
      </c>
      <c r="AS37" s="52" t="str">
        <f>+madde!K37</f>
        <v>Okul ve Çevresindeki Sosyokültürel İmkanlar</v>
      </c>
      <c r="AT37" s="2">
        <f>+AI72</f>
        <v>0</v>
      </c>
    </row>
    <row r="38" spans="1:46" ht="13.5" customHeight="1">
      <c r="A38">
        <v>36</v>
      </c>
      <c r="D38" s="11"/>
      <c r="F38" s="11"/>
      <c r="H38" s="11"/>
      <c r="J38" s="11"/>
      <c r="L38" s="11"/>
      <c r="N38" s="11"/>
      <c r="P38" s="11"/>
      <c r="R38" s="11"/>
      <c r="T38" s="11"/>
      <c r="V38" s="11"/>
      <c r="X38" s="11"/>
      <c r="Z38" s="11"/>
      <c r="AB38" s="11"/>
      <c r="AD38" s="11"/>
      <c r="AF38" s="11"/>
      <c r="AH38" s="11"/>
      <c r="AJ38" s="11"/>
      <c r="AL38" s="11"/>
      <c r="AN38" s="11"/>
      <c r="AO38" s="2" t="str">
        <f t="shared" si="0"/>
        <v/>
      </c>
      <c r="AP38" s="28" t="str">
        <f>+madde!H38</f>
        <v>M27</v>
      </c>
      <c r="AQ38" s="6">
        <v>37</v>
      </c>
      <c r="AR38" s="17" t="str">
        <f>+madde!J38</f>
        <v>Sınav kaygısı ile başa çıkma becerileri kazanma</v>
      </c>
      <c r="AS38" s="52" t="str">
        <f>+madde!K38</f>
        <v>Sınav Kaygısı</v>
      </c>
      <c r="AT38" s="2">
        <f>+AJ72</f>
        <v>0</v>
      </c>
    </row>
    <row r="39" spans="1:46" ht="13.5" customHeight="1">
      <c r="A39">
        <v>37</v>
      </c>
      <c r="D39" s="11"/>
      <c r="F39" s="11"/>
      <c r="H39" s="11"/>
      <c r="J39" s="11"/>
      <c r="L39" s="11"/>
      <c r="N39" s="11"/>
      <c r="P39" s="11"/>
      <c r="R39" s="11"/>
      <c r="T39" s="11"/>
      <c r="V39" s="11"/>
      <c r="X39" s="11"/>
      <c r="Z39" s="11"/>
      <c r="AB39" s="11"/>
      <c r="AD39" s="11"/>
      <c r="AF39" s="11"/>
      <c r="AH39" s="11"/>
      <c r="AJ39" s="11"/>
      <c r="AL39" s="11"/>
      <c r="AN39" s="11"/>
      <c r="AO39" s="2" t="str">
        <f t="shared" si="0"/>
        <v/>
      </c>
      <c r="AP39" s="28" t="str">
        <f>+madde!H39</f>
        <v>M38</v>
      </c>
      <c r="AQ39" s="6">
        <v>38</v>
      </c>
      <c r="AR39" s="17" t="str">
        <f>+madde!J39</f>
        <v>Zorbalıkla karşılaştığında ne yapmaları gerektiğini bilme</v>
      </c>
      <c r="AS39" s="52" t="str">
        <f>+madde!K39</f>
        <v>Akran Zorbalığı</v>
      </c>
      <c r="AT39" s="2">
        <f>+AK72</f>
        <v>0</v>
      </c>
    </row>
    <row r="40" spans="1:46" ht="13.5" customHeight="1">
      <c r="A40">
        <v>38</v>
      </c>
      <c r="D40" s="11"/>
      <c r="F40" s="11"/>
      <c r="H40" s="11"/>
      <c r="J40" s="11"/>
      <c r="L40" s="11"/>
      <c r="N40" s="11"/>
      <c r="P40" s="11"/>
      <c r="R40" s="11"/>
      <c r="T40" s="11"/>
      <c r="V40" s="11"/>
      <c r="X40" s="11"/>
      <c r="Z40" s="11"/>
      <c r="AB40" s="11"/>
      <c r="AD40" s="11"/>
      <c r="AF40" s="11"/>
      <c r="AH40" s="11"/>
      <c r="AJ40" s="11"/>
      <c r="AL40" s="11"/>
      <c r="AN40" s="11"/>
      <c r="AO40" s="2" t="str">
        <f t="shared" si="0"/>
        <v/>
      </c>
      <c r="AP40" s="28" t="str">
        <f>+madde!H26</f>
        <v>M41</v>
      </c>
      <c r="AQ40" s="6">
        <v>25</v>
      </c>
      <c r="AR40" s="17" t="str">
        <f>+madde!J26</f>
        <v>Duygu düzenleme becerilerini (olaylara farklı açıdan bakmak, duygusal destek aramak) kazanma</v>
      </c>
      <c r="AS40" s="52" t="str">
        <f>+madde!K26</f>
        <v>Duygu Düzenleme</v>
      </c>
      <c r="AT40" s="2">
        <f>+AL72</f>
        <v>0</v>
      </c>
    </row>
    <row r="41" spans="1:46" ht="13.5" customHeight="1">
      <c r="A41">
        <v>39</v>
      </c>
      <c r="D41" s="11"/>
      <c r="F41" s="11"/>
      <c r="H41" s="11"/>
      <c r="J41" s="11"/>
      <c r="L41" s="11"/>
      <c r="N41" s="11"/>
      <c r="P41" s="11"/>
      <c r="R41" s="11"/>
      <c r="T41" s="11"/>
      <c r="V41" s="11"/>
      <c r="X41" s="11"/>
      <c r="Z41" s="11"/>
      <c r="AB41" s="11"/>
      <c r="AD41" s="11"/>
      <c r="AF41" s="11"/>
      <c r="AH41" s="11"/>
      <c r="AJ41" s="11"/>
      <c r="AL41" s="11"/>
      <c r="AN41" s="11"/>
      <c r="AO41" s="2" t="str">
        <f t="shared" si="0"/>
        <v/>
      </c>
      <c r="AP41" s="28" t="str">
        <f>+madde!H40</f>
        <v>M43</v>
      </c>
      <c r="AQ41" s="6">
        <v>39</v>
      </c>
      <c r="AR41" s="17" t="str">
        <f>+madde!J40</f>
        <v>Okula devam etme isteklerini artırma</v>
      </c>
      <c r="AS41" s="52" t="str">
        <f>+madde!K40</f>
        <v>Motivasyon/Devamsızlığı önleme</v>
      </c>
      <c r="AT41" s="2">
        <f>+AM72</f>
        <v>0</v>
      </c>
    </row>
    <row r="42" spans="1:46" ht="13.5" customHeight="1">
      <c r="A42">
        <v>40</v>
      </c>
      <c r="D42" s="11"/>
      <c r="F42" s="11"/>
      <c r="H42" s="11"/>
      <c r="J42" s="11"/>
      <c r="L42" s="11"/>
      <c r="N42" s="11"/>
      <c r="P42" s="11"/>
      <c r="R42" s="11"/>
      <c r="T42" s="11"/>
      <c r="V42" s="11"/>
      <c r="X42" s="11"/>
      <c r="Z42" s="11"/>
      <c r="AB42" s="11"/>
      <c r="AD42" s="11"/>
      <c r="AF42" s="11"/>
      <c r="AH42" s="11"/>
      <c r="AJ42" s="11"/>
      <c r="AL42" s="11"/>
      <c r="AN42" s="11"/>
      <c r="AO42" s="2" t="str">
        <f t="shared" si="0"/>
        <v/>
      </c>
      <c r="AP42" s="28" t="str">
        <f>+madde!H41</f>
        <v>M44</v>
      </c>
      <c r="AQ42" s="6">
        <v>40</v>
      </c>
      <c r="AR42" s="17" t="str">
        <f>+madde!J41</f>
        <v>Okulda seçebilecekleri alan/dal hakkında bilgilenme</v>
      </c>
      <c r="AS42" s="52" t="str">
        <f>+madde!K41</f>
        <v>Okulda Seçilecek Alan/Dal</v>
      </c>
      <c r="AT42" s="2">
        <f>+AN72</f>
        <v>0</v>
      </c>
    </row>
    <row r="43" spans="1:46" ht="13.5" customHeight="1">
      <c r="A43">
        <v>41</v>
      </c>
      <c r="D43" s="11"/>
      <c r="F43" s="11"/>
      <c r="H43" s="11"/>
      <c r="J43" s="11"/>
      <c r="L43" s="11"/>
      <c r="N43" s="11"/>
      <c r="P43" s="11"/>
      <c r="R43" s="11"/>
      <c r="T43" s="11"/>
      <c r="V43" s="11"/>
      <c r="X43" s="11"/>
      <c r="Z43" s="11"/>
      <c r="AB43" s="11"/>
      <c r="AD43" s="11"/>
      <c r="AF43" s="11"/>
      <c r="AH43" s="11"/>
      <c r="AJ43" s="11"/>
      <c r="AL43" s="11"/>
      <c r="AN43" s="11"/>
      <c r="AO43" s="2" t="str">
        <f t="shared" si="0"/>
        <v/>
      </c>
      <c r="AP43" s="2"/>
      <c r="AR43" s="17"/>
    </row>
    <row r="44" spans="1:46" ht="13.5" customHeight="1">
      <c r="A44">
        <v>42</v>
      </c>
      <c r="D44" s="11"/>
      <c r="F44" s="11"/>
      <c r="H44" s="11"/>
      <c r="J44" s="11"/>
      <c r="L44" s="11"/>
      <c r="N44" s="11"/>
      <c r="P44" s="11"/>
      <c r="R44" s="11"/>
      <c r="T44" s="11"/>
      <c r="V44" s="11"/>
      <c r="X44" s="11"/>
      <c r="Z44" s="11"/>
      <c r="AB44" s="11"/>
      <c r="AD44" s="11"/>
      <c r="AF44" s="11"/>
      <c r="AH44" s="11"/>
      <c r="AJ44" s="11"/>
      <c r="AL44" s="11"/>
      <c r="AN44" s="11"/>
      <c r="AO44" s="2" t="str">
        <f t="shared" si="0"/>
        <v/>
      </c>
      <c r="AP44" s="2"/>
      <c r="AR44" s="17"/>
    </row>
    <row r="45" spans="1:46" ht="13.5" customHeight="1">
      <c r="A45">
        <v>43</v>
      </c>
      <c r="D45" s="11"/>
      <c r="F45" s="11"/>
      <c r="H45" s="11"/>
      <c r="J45" s="11"/>
      <c r="L45" s="11"/>
      <c r="N45" s="11"/>
      <c r="P45" s="11"/>
      <c r="R45" s="11"/>
      <c r="T45" s="11"/>
      <c r="V45" s="11"/>
      <c r="X45" s="11"/>
      <c r="Z45" s="11"/>
      <c r="AB45" s="11"/>
      <c r="AD45" s="11"/>
      <c r="AF45" s="11"/>
      <c r="AH45" s="11"/>
      <c r="AJ45" s="11"/>
      <c r="AL45" s="11"/>
      <c r="AN45" s="11"/>
      <c r="AO45" s="2" t="str">
        <f t="shared" si="0"/>
        <v/>
      </c>
      <c r="AP45" s="2"/>
    </row>
    <row r="46" spans="1:46" ht="13.5" customHeight="1">
      <c r="A46">
        <v>44</v>
      </c>
      <c r="D46" s="11"/>
      <c r="F46" s="11"/>
      <c r="H46" s="11"/>
      <c r="J46" s="11"/>
      <c r="L46" s="11"/>
      <c r="N46" s="11"/>
      <c r="P46" s="11"/>
      <c r="R46" s="11"/>
      <c r="T46" s="11"/>
      <c r="V46" s="11"/>
      <c r="X46" s="11"/>
      <c r="Z46" s="11"/>
      <c r="AB46" s="11"/>
      <c r="AD46" s="11"/>
      <c r="AF46" s="11"/>
      <c r="AH46" s="11"/>
      <c r="AJ46" s="11"/>
      <c r="AL46" s="11"/>
      <c r="AN46" s="11"/>
      <c r="AO46" s="2" t="str">
        <f t="shared" si="0"/>
        <v/>
      </c>
      <c r="AP46" s="2"/>
      <c r="AR46" s="17"/>
    </row>
    <row r="47" spans="1:46" ht="13.5" customHeight="1">
      <c r="A47">
        <v>45</v>
      </c>
      <c r="D47" s="11"/>
      <c r="F47" s="11"/>
      <c r="H47" s="11"/>
      <c r="J47" s="11"/>
      <c r="L47" s="11"/>
      <c r="N47" s="11"/>
      <c r="P47" s="11"/>
      <c r="R47" s="11"/>
      <c r="T47" s="11"/>
      <c r="V47" s="11"/>
      <c r="X47" s="11"/>
      <c r="Z47" s="11"/>
      <c r="AB47" s="11"/>
      <c r="AD47" s="11"/>
      <c r="AF47" s="11"/>
      <c r="AH47" s="11"/>
      <c r="AJ47" s="11"/>
      <c r="AL47" s="11"/>
      <c r="AN47" s="11"/>
      <c r="AO47" s="2" t="str">
        <f t="shared" si="0"/>
        <v/>
      </c>
      <c r="AP47" s="2"/>
      <c r="AR47" s="17"/>
    </row>
    <row r="48" spans="1:46" ht="13.5" customHeight="1">
      <c r="A48">
        <v>46</v>
      </c>
      <c r="D48" s="11"/>
      <c r="F48" s="11"/>
      <c r="H48" s="11"/>
      <c r="J48" s="11"/>
      <c r="L48" s="11"/>
      <c r="N48" s="11"/>
      <c r="P48" s="11"/>
      <c r="R48" s="11"/>
      <c r="T48" s="11"/>
      <c r="V48" s="11"/>
      <c r="X48" s="11"/>
      <c r="Z48" s="11"/>
      <c r="AB48" s="11"/>
      <c r="AD48" s="11"/>
      <c r="AF48" s="11"/>
      <c r="AH48" s="11"/>
      <c r="AJ48" s="11"/>
      <c r="AL48" s="11"/>
      <c r="AN48" s="11"/>
      <c r="AO48" s="2" t="str">
        <f t="shared" si="0"/>
        <v/>
      </c>
      <c r="AP48" s="2"/>
      <c r="AR48" s="17"/>
    </row>
    <row r="49" spans="1:44" ht="13.5" customHeight="1">
      <c r="A49">
        <v>47</v>
      </c>
      <c r="D49" s="11"/>
      <c r="F49" s="11"/>
      <c r="H49" s="11"/>
      <c r="J49" s="11"/>
      <c r="L49" s="11"/>
      <c r="N49" s="11"/>
      <c r="P49" s="11"/>
      <c r="R49" s="11"/>
      <c r="T49" s="11"/>
      <c r="V49" s="11"/>
      <c r="X49" s="11"/>
      <c r="Z49" s="11"/>
      <c r="AB49" s="11"/>
      <c r="AD49" s="11"/>
      <c r="AF49" s="11"/>
      <c r="AH49" s="11"/>
      <c r="AJ49" s="11"/>
      <c r="AL49" s="11"/>
      <c r="AN49" s="11"/>
      <c r="AO49" s="2" t="str">
        <f t="shared" si="0"/>
        <v/>
      </c>
      <c r="AP49" s="2"/>
      <c r="AR49" s="17"/>
    </row>
    <row r="50" spans="1:44" ht="13.5" customHeight="1">
      <c r="A50">
        <v>48</v>
      </c>
      <c r="D50" s="11"/>
      <c r="F50" s="11"/>
      <c r="H50" s="11"/>
      <c r="J50" s="11"/>
      <c r="L50" s="11"/>
      <c r="N50" s="11"/>
      <c r="P50" s="11"/>
      <c r="R50" s="11"/>
      <c r="T50" s="11"/>
      <c r="V50" s="11"/>
      <c r="X50" s="11"/>
      <c r="Z50" s="11"/>
      <c r="AB50" s="11"/>
      <c r="AD50" s="11"/>
      <c r="AF50" s="11"/>
      <c r="AH50" s="11"/>
      <c r="AJ50" s="11"/>
      <c r="AL50" s="11"/>
      <c r="AN50" s="11"/>
      <c r="AO50" s="2" t="str">
        <f t="shared" si="0"/>
        <v/>
      </c>
      <c r="AP50" s="2"/>
    </row>
    <row r="51" spans="1:44" ht="13.5" customHeight="1">
      <c r="A51">
        <v>49</v>
      </c>
      <c r="D51" s="11"/>
      <c r="F51" s="11"/>
      <c r="H51" s="11"/>
      <c r="J51" s="11"/>
      <c r="L51" s="11"/>
      <c r="N51" s="11"/>
      <c r="P51" s="11"/>
      <c r="R51" s="11"/>
      <c r="T51" s="11"/>
      <c r="V51" s="11"/>
      <c r="X51" s="11"/>
      <c r="Z51" s="11"/>
      <c r="AB51" s="11"/>
      <c r="AD51" s="11"/>
      <c r="AF51" s="11"/>
      <c r="AH51" s="11"/>
      <c r="AJ51" s="11"/>
      <c r="AL51" s="11"/>
      <c r="AN51" s="11"/>
      <c r="AO51" s="2" t="str">
        <f t="shared" si="0"/>
        <v/>
      </c>
      <c r="AP51" s="2"/>
    </row>
    <row r="52" spans="1:44" ht="13.5" customHeight="1">
      <c r="A52">
        <v>50</v>
      </c>
      <c r="D52" s="11"/>
      <c r="F52" s="11"/>
      <c r="H52" s="11"/>
      <c r="J52" s="11"/>
      <c r="L52" s="11"/>
      <c r="N52" s="11"/>
      <c r="P52" s="11"/>
      <c r="R52" s="11"/>
      <c r="T52" s="11"/>
      <c r="V52" s="11"/>
      <c r="X52" s="11"/>
      <c r="Z52" s="11"/>
      <c r="AB52" s="11"/>
      <c r="AD52" s="11"/>
      <c r="AF52" s="11"/>
      <c r="AH52" s="11"/>
      <c r="AJ52" s="11"/>
      <c r="AL52" s="11"/>
      <c r="AN52" s="11"/>
      <c r="AO52" s="2" t="str">
        <f t="shared" si="0"/>
        <v/>
      </c>
      <c r="AP52" s="2"/>
    </row>
    <row r="53" spans="1:44" ht="13.5" customHeight="1">
      <c r="A53">
        <v>51</v>
      </c>
      <c r="D53" s="11"/>
      <c r="F53" s="11"/>
      <c r="H53" s="11"/>
      <c r="J53" s="11"/>
      <c r="L53" s="11"/>
      <c r="N53" s="11"/>
      <c r="P53" s="11"/>
      <c r="R53" s="11"/>
      <c r="T53" s="11"/>
      <c r="V53" s="11"/>
      <c r="X53" s="11"/>
      <c r="Z53" s="11"/>
      <c r="AB53" s="11"/>
      <c r="AD53" s="11"/>
      <c r="AF53" s="11"/>
      <c r="AH53" s="11"/>
      <c r="AJ53" s="11"/>
      <c r="AL53" s="11"/>
      <c r="AN53" s="11"/>
      <c r="AO53" s="2" t="str">
        <f t="shared" si="0"/>
        <v/>
      </c>
      <c r="AP53" s="2"/>
    </row>
    <row r="54" spans="1:44" ht="13.5" customHeight="1">
      <c r="A54">
        <v>52</v>
      </c>
      <c r="D54" s="11"/>
      <c r="F54" s="11"/>
      <c r="H54" s="11"/>
      <c r="J54" s="11"/>
      <c r="L54" s="11"/>
      <c r="N54" s="11"/>
      <c r="P54" s="11"/>
      <c r="R54" s="11"/>
      <c r="T54" s="11"/>
      <c r="V54" s="11"/>
      <c r="X54" s="11"/>
      <c r="Z54" s="11"/>
      <c r="AB54" s="11"/>
      <c r="AD54" s="11"/>
      <c r="AF54" s="11"/>
      <c r="AH54" s="11"/>
      <c r="AJ54" s="11"/>
      <c r="AL54" s="11"/>
      <c r="AN54" s="11"/>
      <c r="AO54" s="2" t="str">
        <f t="shared" si="0"/>
        <v/>
      </c>
      <c r="AP54" s="2"/>
    </row>
    <row r="55" spans="1:44" ht="13.5" customHeight="1">
      <c r="A55">
        <v>53</v>
      </c>
      <c r="D55" s="11"/>
      <c r="F55" s="11"/>
      <c r="H55" s="11"/>
      <c r="J55" s="11"/>
      <c r="L55" s="11"/>
      <c r="N55" s="11"/>
      <c r="P55" s="11"/>
      <c r="R55" s="11"/>
      <c r="T55" s="11"/>
      <c r="V55" s="11"/>
      <c r="X55" s="11"/>
      <c r="Z55" s="11"/>
      <c r="AB55" s="11"/>
      <c r="AD55" s="11"/>
      <c r="AF55" s="11"/>
      <c r="AH55" s="11"/>
      <c r="AJ55" s="11"/>
      <c r="AL55" s="11"/>
      <c r="AN55" s="11"/>
      <c r="AO55" s="2" t="str">
        <f t="shared" si="0"/>
        <v/>
      </c>
      <c r="AP55" s="2"/>
    </row>
    <row r="56" spans="1:44" ht="13.5" customHeight="1">
      <c r="A56">
        <v>54</v>
      </c>
      <c r="D56" s="11"/>
      <c r="F56" s="11"/>
      <c r="H56" s="11"/>
      <c r="J56" s="11"/>
      <c r="L56" s="11"/>
      <c r="N56" s="11"/>
      <c r="P56" s="11"/>
      <c r="R56" s="11"/>
      <c r="T56" s="11"/>
      <c r="V56" s="11"/>
      <c r="X56" s="11"/>
      <c r="Z56" s="11"/>
      <c r="AB56" s="11"/>
      <c r="AD56" s="11"/>
      <c r="AF56" s="11"/>
      <c r="AH56" s="11"/>
      <c r="AJ56" s="11"/>
      <c r="AL56" s="11"/>
      <c r="AN56" s="11"/>
      <c r="AO56" s="2" t="str">
        <f t="shared" si="0"/>
        <v/>
      </c>
      <c r="AP56" s="2"/>
    </row>
    <row r="57" spans="1:44" ht="13.5" customHeight="1">
      <c r="A57">
        <v>55</v>
      </c>
      <c r="D57" s="11"/>
      <c r="F57" s="11"/>
      <c r="H57" s="11"/>
      <c r="J57" s="11"/>
      <c r="L57" s="11"/>
      <c r="N57" s="11"/>
      <c r="P57" s="11"/>
      <c r="R57" s="11"/>
      <c r="T57" s="11"/>
      <c r="V57" s="11"/>
      <c r="X57" s="11"/>
      <c r="Z57" s="11"/>
      <c r="AB57" s="11"/>
      <c r="AD57" s="11"/>
      <c r="AF57" s="11"/>
      <c r="AH57" s="11"/>
      <c r="AJ57" s="11"/>
      <c r="AL57" s="11"/>
      <c r="AN57" s="11"/>
      <c r="AO57" s="2" t="str">
        <f t="shared" si="0"/>
        <v/>
      </c>
      <c r="AP57" s="2"/>
    </row>
    <row r="58" spans="1:44" ht="13.5" customHeight="1">
      <c r="A58">
        <v>56</v>
      </c>
      <c r="D58" s="11"/>
      <c r="F58" s="11"/>
      <c r="H58" s="11"/>
      <c r="J58" s="11"/>
      <c r="L58" s="11"/>
      <c r="N58" s="11"/>
      <c r="P58" s="11"/>
      <c r="R58" s="11"/>
      <c r="T58" s="11"/>
      <c r="V58" s="11"/>
      <c r="X58" s="11"/>
      <c r="Z58" s="11"/>
      <c r="AB58" s="11"/>
      <c r="AD58" s="11"/>
      <c r="AF58" s="11"/>
      <c r="AH58" s="11"/>
      <c r="AJ58" s="11"/>
      <c r="AL58" s="11"/>
      <c r="AN58" s="11"/>
      <c r="AO58" s="2" t="str">
        <f t="shared" si="0"/>
        <v/>
      </c>
      <c r="AP58" s="2"/>
    </row>
    <row r="59" spans="1:44" ht="13.5" customHeight="1">
      <c r="A59">
        <v>57</v>
      </c>
      <c r="D59" s="11"/>
      <c r="F59" s="11"/>
      <c r="H59" s="11"/>
      <c r="J59" s="11"/>
      <c r="L59" s="11"/>
      <c r="N59" s="11"/>
      <c r="P59" s="11"/>
      <c r="R59" s="11"/>
      <c r="T59" s="11"/>
      <c r="V59" s="11"/>
      <c r="X59" s="11"/>
      <c r="Z59" s="11"/>
      <c r="AB59" s="11"/>
      <c r="AD59" s="11"/>
      <c r="AF59" s="11"/>
      <c r="AH59" s="11"/>
      <c r="AJ59" s="11"/>
      <c r="AL59" s="11"/>
      <c r="AN59" s="11"/>
      <c r="AO59" s="2" t="str">
        <f t="shared" si="0"/>
        <v/>
      </c>
      <c r="AP59" s="2"/>
    </row>
    <row r="60" spans="1:44" ht="13.5" customHeight="1">
      <c r="A60">
        <v>58</v>
      </c>
      <c r="D60" s="11"/>
      <c r="F60" s="11"/>
      <c r="H60" s="11"/>
      <c r="J60" s="11"/>
      <c r="L60" s="11"/>
      <c r="N60" s="11"/>
      <c r="P60" s="11"/>
      <c r="R60" s="11"/>
      <c r="T60" s="11"/>
      <c r="V60" s="11"/>
      <c r="X60" s="11"/>
      <c r="Z60" s="11"/>
      <c r="AB60" s="11"/>
      <c r="AD60" s="11"/>
      <c r="AF60" s="11"/>
      <c r="AH60" s="11"/>
      <c r="AJ60" s="11"/>
      <c r="AL60" s="11"/>
      <c r="AN60" s="11"/>
      <c r="AO60" s="2" t="str">
        <f t="shared" si="0"/>
        <v/>
      </c>
      <c r="AP60" s="2"/>
    </row>
    <row r="61" spans="1:44" ht="13.5" customHeight="1">
      <c r="A61">
        <v>59</v>
      </c>
      <c r="D61" s="11"/>
      <c r="F61" s="11"/>
      <c r="H61" s="11"/>
      <c r="J61" s="11"/>
      <c r="L61" s="11"/>
      <c r="N61" s="11"/>
      <c r="P61" s="11"/>
      <c r="R61" s="11"/>
      <c r="T61" s="11"/>
      <c r="V61" s="11"/>
      <c r="X61" s="11"/>
      <c r="Z61" s="11"/>
      <c r="AB61" s="11"/>
      <c r="AD61" s="11"/>
      <c r="AF61" s="11"/>
      <c r="AH61" s="11"/>
      <c r="AJ61" s="11"/>
      <c r="AL61" s="11"/>
      <c r="AN61" s="11"/>
      <c r="AO61" s="2" t="str">
        <f t="shared" si="0"/>
        <v/>
      </c>
      <c r="AP61" s="2"/>
    </row>
    <row r="62" spans="1:44" ht="13.5" customHeight="1">
      <c r="A62">
        <v>60</v>
      </c>
      <c r="D62" s="11"/>
      <c r="F62" s="11"/>
      <c r="H62" s="11"/>
      <c r="J62" s="11"/>
      <c r="L62" s="11"/>
      <c r="N62" s="11"/>
      <c r="P62" s="11"/>
      <c r="R62" s="11"/>
      <c r="T62" s="11"/>
      <c r="V62" s="11"/>
      <c r="X62" s="11"/>
      <c r="Z62" s="11"/>
      <c r="AB62" s="11"/>
      <c r="AD62" s="11"/>
      <c r="AF62" s="11"/>
      <c r="AH62" s="11"/>
      <c r="AJ62" s="11"/>
      <c r="AL62" s="11"/>
      <c r="AN62" s="11"/>
      <c r="AO62" s="2" t="str">
        <f t="shared" si="0"/>
        <v/>
      </c>
      <c r="AP62" s="2"/>
    </row>
    <row r="63" spans="1:44" ht="13.5" customHeight="1">
      <c r="A63">
        <v>61</v>
      </c>
      <c r="D63" s="11"/>
      <c r="F63" s="11"/>
      <c r="H63" s="11"/>
      <c r="J63" s="11"/>
      <c r="L63" s="11"/>
      <c r="N63" s="11"/>
      <c r="P63" s="11"/>
      <c r="R63" s="11"/>
      <c r="T63" s="11"/>
      <c r="V63" s="11"/>
      <c r="X63" s="11"/>
      <c r="Z63" s="11"/>
      <c r="AB63" s="11"/>
      <c r="AD63" s="11"/>
      <c r="AF63" s="11"/>
      <c r="AH63" s="11"/>
      <c r="AJ63" s="11"/>
      <c r="AL63" s="11"/>
      <c r="AN63" s="11"/>
      <c r="AO63" s="2" t="str">
        <f t="shared" si="0"/>
        <v/>
      </c>
      <c r="AP63" s="2"/>
    </row>
    <row r="64" spans="1:44" ht="13.5" customHeight="1">
      <c r="A64">
        <v>62</v>
      </c>
      <c r="D64" s="11"/>
      <c r="F64" s="11"/>
      <c r="H64" s="11"/>
      <c r="J64" s="11"/>
      <c r="L64" s="11"/>
      <c r="N64" s="11"/>
      <c r="P64" s="11"/>
      <c r="R64" s="11"/>
      <c r="T64" s="11"/>
      <c r="V64" s="11"/>
      <c r="X64" s="11"/>
      <c r="Z64" s="11"/>
      <c r="AB64" s="11"/>
      <c r="AD64" s="11"/>
      <c r="AF64" s="11"/>
      <c r="AH64" s="11"/>
      <c r="AJ64" s="11"/>
      <c r="AL64" s="11"/>
      <c r="AN64" s="11"/>
      <c r="AO64" s="2" t="str">
        <f t="shared" si="0"/>
        <v/>
      </c>
      <c r="AP64" s="2"/>
    </row>
    <row r="65" spans="1:42" ht="13.5" customHeight="1">
      <c r="A65">
        <v>63</v>
      </c>
      <c r="D65" s="11"/>
      <c r="F65" s="11"/>
      <c r="H65" s="11"/>
      <c r="J65" s="11"/>
      <c r="L65" s="11"/>
      <c r="N65" s="11"/>
      <c r="P65" s="11"/>
      <c r="R65" s="11"/>
      <c r="T65" s="11"/>
      <c r="V65" s="11"/>
      <c r="X65" s="11"/>
      <c r="Z65" s="11"/>
      <c r="AB65" s="11"/>
      <c r="AD65" s="11"/>
      <c r="AF65" s="11"/>
      <c r="AH65" s="11"/>
      <c r="AJ65" s="11"/>
      <c r="AL65" s="11"/>
      <c r="AN65" s="11"/>
      <c r="AO65" s="2" t="str">
        <f t="shared" si="0"/>
        <v/>
      </c>
      <c r="AP65" s="2"/>
    </row>
    <row r="66" spans="1:42" ht="13.5" customHeight="1">
      <c r="A66">
        <v>64</v>
      </c>
      <c r="D66" s="11"/>
      <c r="F66" s="11"/>
      <c r="H66" s="11"/>
      <c r="J66" s="11"/>
      <c r="L66" s="11"/>
      <c r="N66" s="11"/>
      <c r="P66" s="11"/>
      <c r="R66" s="11"/>
      <c r="T66" s="11"/>
      <c r="V66" s="11"/>
      <c r="X66" s="11"/>
      <c r="Z66" s="11"/>
      <c r="AB66" s="11"/>
      <c r="AD66" s="11"/>
      <c r="AF66" s="11"/>
      <c r="AH66" s="11"/>
      <c r="AJ66" s="11"/>
      <c r="AL66" s="11"/>
      <c r="AN66" s="11"/>
      <c r="AO66" s="2" t="str">
        <f t="shared" si="0"/>
        <v/>
      </c>
    </row>
    <row r="67" spans="1:42" ht="13.5" customHeight="1">
      <c r="A67">
        <v>65</v>
      </c>
      <c r="D67" s="11"/>
      <c r="F67" s="11"/>
      <c r="H67" s="11"/>
      <c r="J67" s="11"/>
      <c r="L67" s="11"/>
      <c r="N67" s="11"/>
      <c r="P67" s="11"/>
      <c r="R67" s="11"/>
      <c r="T67" s="11"/>
      <c r="V67" s="11"/>
      <c r="X67" s="11"/>
      <c r="Z67" s="11"/>
      <c r="AB67" s="11"/>
      <c r="AD67" s="11"/>
      <c r="AF67" s="11"/>
      <c r="AH67" s="11"/>
      <c r="AJ67" s="11"/>
      <c r="AL67" s="11"/>
      <c r="AN67" s="11"/>
      <c r="AO67" s="2" t="str">
        <f t="shared" si="0"/>
        <v/>
      </c>
    </row>
    <row r="68" spans="1:42" ht="13.5" customHeight="1">
      <c r="A68">
        <v>66</v>
      </c>
      <c r="D68" s="11"/>
      <c r="F68" s="11"/>
      <c r="H68" s="11"/>
      <c r="J68" s="11"/>
      <c r="L68" s="11"/>
      <c r="N68" s="11"/>
      <c r="P68" s="11"/>
      <c r="R68" s="11"/>
      <c r="T68" s="11"/>
      <c r="V68" s="11"/>
      <c r="X68" s="11"/>
      <c r="Z68" s="11"/>
      <c r="AB68" s="11"/>
      <c r="AD68" s="11"/>
      <c r="AF68" s="11"/>
      <c r="AH68" s="11"/>
      <c r="AJ68" s="11"/>
      <c r="AL68" s="11"/>
      <c r="AN68" s="11"/>
      <c r="AO68" s="2" t="str">
        <f t="shared" ref="AO68:AO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f>
        <v/>
      </c>
    </row>
    <row r="69" spans="1:42" ht="13.5" customHeight="1">
      <c r="A69">
        <v>67</v>
      </c>
      <c r="D69" s="11"/>
      <c r="F69" s="11"/>
      <c r="H69" s="11"/>
      <c r="J69" s="11"/>
      <c r="L69" s="11"/>
      <c r="N69" s="11"/>
      <c r="P69" s="11"/>
      <c r="R69" s="11"/>
      <c r="T69" s="11"/>
      <c r="V69" s="11"/>
      <c r="X69" s="11"/>
      <c r="Z69" s="11"/>
      <c r="AB69" s="11"/>
      <c r="AD69" s="11"/>
      <c r="AF69" s="11"/>
      <c r="AH69" s="11"/>
      <c r="AJ69" s="11"/>
      <c r="AL69" s="11"/>
      <c r="AN69" s="11"/>
      <c r="AO69" s="2" t="str">
        <f t="shared" si="1"/>
        <v/>
      </c>
    </row>
    <row r="70" spans="1:42" ht="13.5" customHeight="1">
      <c r="A70">
        <v>68</v>
      </c>
      <c r="D70" s="11"/>
      <c r="F70" s="11"/>
      <c r="H70" s="11"/>
      <c r="J70" s="11"/>
      <c r="L70" s="11"/>
      <c r="N70" s="11"/>
      <c r="P70" s="11"/>
      <c r="R70" s="11"/>
      <c r="T70" s="11"/>
      <c r="V70" s="11"/>
      <c r="X70" s="11"/>
      <c r="Z70" s="11"/>
      <c r="AB70" s="11"/>
      <c r="AD70" s="11"/>
      <c r="AF70" s="11"/>
      <c r="AH70" s="11"/>
      <c r="AJ70" s="11"/>
      <c r="AL70" s="11"/>
      <c r="AN70" s="11"/>
      <c r="AO70" s="2" t="str">
        <f t="shared" si="1"/>
        <v/>
      </c>
    </row>
    <row r="71" spans="1:42" ht="13.5" customHeight="1">
      <c r="A71">
        <v>69</v>
      </c>
      <c r="D71" s="11"/>
      <c r="F71" s="11"/>
      <c r="H71" s="11"/>
      <c r="J71" s="11"/>
      <c r="L71" s="11"/>
      <c r="N71" s="11"/>
      <c r="P71" s="11"/>
      <c r="R71" s="11"/>
      <c r="T71" s="11"/>
      <c r="V71" s="11"/>
      <c r="X71" s="11"/>
      <c r="Z71" s="11"/>
      <c r="AB71" s="11"/>
      <c r="AD71" s="11"/>
      <c r="AF71" s="11"/>
      <c r="AH71" s="11"/>
      <c r="AJ71" s="11"/>
      <c r="AL71" s="11"/>
      <c r="AN71" s="11"/>
      <c r="AO71" s="2" t="str">
        <f t="shared" si="1"/>
        <v/>
      </c>
    </row>
    <row r="72" spans="1:42" ht="13.5" customHeight="1">
      <c r="A72" s="13"/>
      <c r="B72" s="13" t="s">
        <v>105</v>
      </c>
      <c r="C72" s="14">
        <f t="shared" ref="C72:Z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ref="AA72:AN72" si="3">SUM(AA3:AA71)</f>
        <v>0</v>
      </c>
      <c r="AB72" s="14">
        <f t="shared" si="3"/>
        <v>0</v>
      </c>
      <c r="AC72" s="14">
        <f t="shared" si="3"/>
        <v>0</v>
      </c>
      <c r="AD72" s="14">
        <f t="shared" si="3"/>
        <v>0</v>
      </c>
      <c r="AE72" s="14">
        <f t="shared" si="3"/>
        <v>0</v>
      </c>
      <c r="AF72" s="14">
        <f t="shared" si="3"/>
        <v>0</v>
      </c>
      <c r="AG72" s="14">
        <f t="shared" si="3"/>
        <v>0</v>
      </c>
      <c r="AH72" s="14">
        <f t="shared" si="3"/>
        <v>0</v>
      </c>
      <c r="AI72" s="14">
        <f t="shared" si="3"/>
        <v>0</v>
      </c>
      <c r="AJ72" s="14">
        <f t="shared" si="3"/>
        <v>0</v>
      </c>
      <c r="AK72" s="14">
        <f t="shared" si="3"/>
        <v>0</v>
      </c>
      <c r="AL72" s="14">
        <f t="shared" si="3"/>
        <v>0</v>
      </c>
      <c r="AM72" s="14">
        <f t="shared" si="3"/>
        <v>0</v>
      </c>
      <c r="AN72" s="14">
        <f t="shared" si="3"/>
        <v>0</v>
      </c>
    </row>
  </sheetData>
  <mergeCells count="25">
    <mergeCell ref="AT1:AT2"/>
    <mergeCell ref="W1:X1"/>
    <mergeCell ref="Y1:Z1"/>
    <mergeCell ref="AA1:AB1"/>
    <mergeCell ref="AC1:AD1"/>
    <mergeCell ref="AE1:AF1"/>
    <mergeCell ref="AG1:AH1"/>
    <mergeCell ref="AI1:AJ1"/>
    <mergeCell ref="AM1:AN1"/>
    <mergeCell ref="AO1:AQ1"/>
    <mergeCell ref="AR1:AR2"/>
    <mergeCell ref="AS1:AS2"/>
    <mergeCell ref="AK1:AL1"/>
    <mergeCell ref="U1:V1"/>
    <mergeCell ref="A1:A2"/>
    <mergeCell ref="B1:B2"/>
    <mergeCell ref="C1:D1"/>
    <mergeCell ref="E1:F1"/>
    <mergeCell ref="G1:H1"/>
    <mergeCell ref="I1:J1"/>
    <mergeCell ref="K1:L1"/>
    <mergeCell ref="M1:N1"/>
    <mergeCell ref="O1:P1"/>
    <mergeCell ref="Q1:R1"/>
    <mergeCell ref="S1:T1"/>
  </mergeCells>
  <conditionalFormatting sqref="AO3:AO71">
    <cfRule type="cellIs" dxfId="0"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61" orientation="landscape" verticalDpi="0" r:id="rId1"/>
  <headerFooter>
    <oddHeader>&amp;C&amp;18ÖĞRETMEN FORMU</oddHeader>
  </headerFooter>
</worksheet>
</file>

<file path=xl/worksheets/sheet5.xml><?xml version="1.0" encoding="utf-8"?>
<worksheet xmlns="http://schemas.openxmlformats.org/spreadsheetml/2006/main" xmlns:r="http://schemas.openxmlformats.org/officeDocument/2006/relationships">
  <sheetPr>
    <pageSetUpPr fitToPage="1"/>
  </sheetPr>
  <dimension ref="A1:S52"/>
  <sheetViews>
    <sheetView topLeftCell="H13" zoomScaleNormal="100" workbookViewId="0">
      <selection activeCell="T58" sqref="T58"/>
    </sheetView>
  </sheetViews>
  <sheetFormatPr defaultColWidth="2.7109375" defaultRowHeight="15"/>
  <cols>
    <col min="1" max="1" width="3.140625" hidden="1" customWidth="1"/>
    <col min="2" max="2" width="8" hidden="1" customWidth="1"/>
    <col min="3" max="3" width="6" style="10" hidden="1" customWidth="1"/>
    <col min="4" max="4" width="4.5703125" hidden="1" customWidth="1"/>
    <col min="5" max="5" width="6" style="2" hidden="1" customWidth="1"/>
    <col min="6" max="6" width="10" hidden="1" customWidth="1"/>
    <col min="7" max="7" width="6" style="2" hidden="1" customWidth="1"/>
    <col min="8" max="9" width="6" style="2" customWidth="1"/>
    <col min="10" max="10" width="44.42578125" customWidth="1"/>
    <col min="11" max="13" width="6.85546875" hidden="1" customWidth="1"/>
    <col min="14" max="14" width="9.42578125" customWidth="1"/>
    <col min="15" max="15" width="9.7109375" customWidth="1"/>
    <col min="16" max="16" width="3.28515625" style="19" customWidth="1"/>
    <col min="17" max="17" width="3.7109375" customWidth="1"/>
    <col min="18" max="18" width="4.28515625" customWidth="1"/>
    <col min="19" max="19" width="4" customWidth="1"/>
  </cols>
  <sheetData>
    <row r="1" spans="1:19">
      <c r="A1" s="7" t="s">
        <v>1</v>
      </c>
      <c r="B1" s="7" t="s">
        <v>106</v>
      </c>
      <c r="C1" s="7" t="s">
        <v>107</v>
      </c>
      <c r="D1" s="7" t="s">
        <v>108</v>
      </c>
      <c r="E1" s="7" t="s">
        <v>107</v>
      </c>
      <c r="F1" s="7" t="s">
        <v>109</v>
      </c>
      <c r="G1" s="7" t="s">
        <v>107</v>
      </c>
      <c r="H1" s="7"/>
      <c r="I1" s="49"/>
      <c r="J1" s="49" t="s">
        <v>45</v>
      </c>
      <c r="K1" s="18" t="s">
        <v>110</v>
      </c>
      <c r="L1" s="18" t="s">
        <v>111</v>
      </c>
      <c r="M1" s="18" t="s">
        <v>112</v>
      </c>
      <c r="N1" s="7" t="s">
        <v>113</v>
      </c>
      <c r="O1" s="7"/>
      <c r="P1" s="39"/>
      <c r="Q1" s="38"/>
      <c r="R1" s="38"/>
      <c r="S1" s="38"/>
    </row>
    <row r="2" spans="1:19">
      <c r="A2" s="20">
        <v>1</v>
      </c>
      <c r="B2" s="28" t="str">
        <f>+ogrenci!AR3</f>
        <v>M05</v>
      </c>
      <c r="C2" s="10">
        <f>+ogrenci!AV3</f>
        <v>9</v>
      </c>
      <c r="D2" s="28" t="str">
        <f>+veli!AP3</f>
        <v>M05</v>
      </c>
      <c r="E2" s="2">
        <f>+veli!AT3</f>
        <v>0</v>
      </c>
      <c r="F2" s="28" t="str">
        <f>+ogretmen!AP3</f>
        <v>M05</v>
      </c>
      <c r="G2" s="2">
        <f>+ogretmen!AT3</f>
        <v>0</v>
      </c>
      <c r="I2" s="50">
        <v>1</v>
      </c>
      <c r="J2" s="47" t="str">
        <f>+madde!K2</f>
        <v>Atılganlık</v>
      </c>
      <c r="K2" s="48">
        <f>(((C2-$C$44)/$C$45)*10)+50</f>
        <v>41.44199575720377</v>
      </c>
      <c r="L2" s="48" t="e">
        <f>((((E2-$E$44)/$E$45)*10)+50)</f>
        <v>#DIV/0!</v>
      </c>
      <c r="M2" s="48" t="e">
        <f>((((G2-$G$44)/$G$45)*10)+50)</f>
        <v>#DIV/0!</v>
      </c>
      <c r="N2" s="48" t="e">
        <f>K2*$B$48+L2*$C$48+M2*$D$48</f>
        <v>#DIV/0!</v>
      </c>
      <c r="O2" s="28"/>
      <c r="Q2" s="19"/>
      <c r="R2" s="37"/>
    </row>
    <row r="3" spans="1:19">
      <c r="A3" s="20">
        <v>2</v>
      </c>
      <c r="B3" s="28" t="str">
        <f>+ogrenci!AR4</f>
        <v>M24</v>
      </c>
      <c r="C3" s="10">
        <f>+ogrenci!AV4</f>
        <v>17</v>
      </c>
      <c r="D3" s="28" t="str">
        <f>+veli!AP4</f>
        <v>M24</v>
      </c>
      <c r="E3" s="2">
        <f>+veli!AT4</f>
        <v>0</v>
      </c>
      <c r="F3" s="28" t="str">
        <f>+ogretmen!AP4</f>
        <v>M24</v>
      </c>
      <c r="G3" s="2">
        <f>+ogretmen!AT4</f>
        <v>0</v>
      </c>
      <c r="I3" s="50">
        <v>2</v>
      </c>
      <c r="J3" s="47" t="str">
        <f>+madde!K3</f>
        <v>Verimli Ders Çalışma Teknikleri/Öz Düzenlemeli Öğrenme</v>
      </c>
      <c r="K3" s="48">
        <f t="shared" ref="K3:K41" si="0">(((C3-$C$44)/$C$45)*10)+50</f>
        <v>58.55800424279623</v>
      </c>
      <c r="L3" s="48" t="e">
        <f t="shared" ref="L3:L41" si="1">((((E3-$E$44)/$E$45)*10)+50)</f>
        <v>#DIV/0!</v>
      </c>
      <c r="M3" s="48" t="e">
        <f t="shared" ref="M3:M41" si="2">((((G3-$G$44)/$G$45)*10)+50)</f>
        <v>#DIV/0!</v>
      </c>
      <c r="N3" s="48" t="e">
        <f t="shared" ref="N3:N41" si="3">K3*$B$48+L3*$C$48+M3*$D$48</f>
        <v>#DIV/0!</v>
      </c>
      <c r="O3" s="28"/>
      <c r="Q3" s="19"/>
      <c r="R3" s="37"/>
    </row>
    <row r="4" spans="1:19">
      <c r="A4" s="22">
        <v>3</v>
      </c>
      <c r="B4" s="28" t="str">
        <f>+ogrenci!AR5</f>
        <v>M08</v>
      </c>
      <c r="C4" s="10">
        <f>+ogrenci!AV5</f>
        <v>14</v>
      </c>
      <c r="D4" s="28" t="str">
        <f>+veli!AP5</f>
        <v>M08</v>
      </c>
      <c r="E4" s="2">
        <f>+veli!AT5</f>
        <v>0</v>
      </c>
      <c r="F4" s="28" t="str">
        <f>+ogretmen!AP5</f>
        <v>M08</v>
      </c>
      <c r="G4" s="2">
        <f>+ogretmen!AT5</f>
        <v>0</v>
      </c>
      <c r="I4" s="50">
        <v>3</v>
      </c>
      <c r="J4" s="47" t="str">
        <f>+madde!K4</f>
        <v>Stresle Baş Etme Becerileri</v>
      </c>
      <c r="K4" s="48">
        <f t="shared" si="0"/>
        <v>52.139501060699061</v>
      </c>
      <c r="L4" s="48" t="e">
        <f t="shared" si="1"/>
        <v>#DIV/0!</v>
      </c>
      <c r="M4" s="48" t="e">
        <f t="shared" si="2"/>
        <v>#DIV/0!</v>
      </c>
      <c r="N4" s="48" t="e">
        <f t="shared" si="3"/>
        <v>#DIV/0!</v>
      </c>
      <c r="O4" s="28"/>
      <c r="Q4" s="19"/>
      <c r="R4" s="37"/>
    </row>
    <row r="5" spans="1:19">
      <c r="A5" s="22">
        <v>4</v>
      </c>
      <c r="B5" s="28" t="str">
        <f>+ogrenci!AR6</f>
        <v>M03</v>
      </c>
      <c r="C5" s="10">
        <f>+ogrenci!AV6</f>
        <v>12</v>
      </c>
      <c r="D5" s="28" t="str">
        <f>+veli!AP6</f>
        <v>M03</v>
      </c>
      <c r="E5" s="2">
        <f>+veli!AT6</f>
        <v>0</v>
      </c>
      <c r="F5" s="28" t="str">
        <f>+ogretmen!AP6</f>
        <v>M03</v>
      </c>
      <c r="G5" s="2">
        <f>+ogretmen!AT6</f>
        <v>0</v>
      </c>
      <c r="I5" s="50">
        <v>4</v>
      </c>
      <c r="J5" s="47" t="str">
        <f>+madde!K5</f>
        <v>Karar Verme Becerisi</v>
      </c>
      <c r="K5" s="48">
        <f t="shared" si="0"/>
        <v>47.860498939300939</v>
      </c>
      <c r="L5" s="48" t="e">
        <f t="shared" si="1"/>
        <v>#DIV/0!</v>
      </c>
      <c r="M5" s="48" t="e">
        <f t="shared" si="2"/>
        <v>#DIV/0!</v>
      </c>
      <c r="N5" s="48" t="e">
        <f t="shared" si="3"/>
        <v>#DIV/0!</v>
      </c>
      <c r="O5" s="28"/>
      <c r="Q5" s="19"/>
      <c r="R5" s="37"/>
    </row>
    <row r="6" spans="1:19">
      <c r="A6" s="20">
        <v>5</v>
      </c>
      <c r="B6" s="28" t="str">
        <f>+ogrenci!AR7</f>
        <v>M36</v>
      </c>
      <c r="C6" s="10">
        <f>+ogrenci!AV7</f>
        <v>9</v>
      </c>
      <c r="D6" s="28" t="str">
        <f>+veli!AP7</f>
        <v>M36</v>
      </c>
      <c r="E6" s="2">
        <f>+veli!AT7</f>
        <v>0</v>
      </c>
      <c r="F6" s="28" t="str">
        <f>+ogretmen!AP7</f>
        <v>M36</v>
      </c>
      <c r="G6" s="2">
        <f>+ogretmen!AT7</f>
        <v>0</v>
      </c>
      <c r="I6" s="50">
        <v>5</v>
      </c>
      <c r="J6" s="47" t="str">
        <f>+madde!K6</f>
        <v>Psikolojik Sağlamlık</v>
      </c>
      <c r="K6" s="48">
        <f t="shared" si="0"/>
        <v>41.44199575720377</v>
      </c>
      <c r="L6" s="48" t="e">
        <f t="shared" si="1"/>
        <v>#DIV/0!</v>
      </c>
      <c r="M6" s="48" t="e">
        <f t="shared" si="2"/>
        <v>#DIV/0!</v>
      </c>
      <c r="N6" s="48" t="e">
        <f t="shared" si="3"/>
        <v>#DIV/0!</v>
      </c>
      <c r="O6" s="28"/>
      <c r="Q6" s="19"/>
      <c r="R6" s="37"/>
    </row>
    <row r="7" spans="1:19">
      <c r="A7" s="20">
        <v>6</v>
      </c>
      <c r="B7" s="28" t="str">
        <f>+ogrenci!AR8</f>
        <v>M01</v>
      </c>
      <c r="C7" s="10">
        <f>+ogrenci!AV8</f>
        <v>17</v>
      </c>
      <c r="D7" s="28" t="str">
        <f>+veli!AP8</f>
        <v>M01</v>
      </c>
      <c r="E7" s="2">
        <f>+veli!AT8</f>
        <v>0</v>
      </c>
      <c r="F7" s="28" t="str">
        <f>+ogretmen!AP8</f>
        <v>M01</v>
      </c>
      <c r="G7" s="2">
        <f>+ogretmen!AT8</f>
        <v>0</v>
      </c>
      <c r="I7" s="50">
        <v>6</v>
      </c>
      <c r="J7" s="47" t="str">
        <f>+madde!K7</f>
        <v>Sınır Koyma</v>
      </c>
      <c r="K7" s="48">
        <f t="shared" si="0"/>
        <v>58.55800424279623</v>
      </c>
      <c r="L7" s="48" t="e">
        <f t="shared" si="1"/>
        <v>#DIV/0!</v>
      </c>
      <c r="M7" s="48" t="e">
        <f t="shared" si="2"/>
        <v>#DIV/0!</v>
      </c>
      <c r="N7" s="48" t="e">
        <f t="shared" si="3"/>
        <v>#DIV/0!</v>
      </c>
      <c r="O7" s="28"/>
      <c r="Q7" s="19"/>
      <c r="R7" s="37"/>
    </row>
    <row r="8" spans="1:19">
      <c r="A8" s="22">
        <v>7</v>
      </c>
      <c r="B8" s="28" t="str">
        <f>+ogrenci!AR9</f>
        <v>M21</v>
      </c>
      <c r="C8" s="10">
        <f>+ogrenci!AV9</f>
        <v>23</v>
      </c>
      <c r="D8" s="28" t="str">
        <f>+veli!AP9</f>
        <v>M21</v>
      </c>
      <c r="E8" s="2">
        <f>+veli!AT9</f>
        <v>0</v>
      </c>
      <c r="F8" s="28" t="str">
        <f>+ogretmen!AP9</f>
        <v>M21</v>
      </c>
      <c r="G8" s="2">
        <f>+ogretmen!AT9</f>
        <v>0</v>
      </c>
      <c r="I8" s="50">
        <v>7</v>
      </c>
      <c r="J8" s="47" t="str">
        <f>+madde!K8</f>
        <v>Meslek ile İlgi, Değer, Yetenek ve Kişisel Özellik İlişkisi</v>
      </c>
      <c r="K8" s="48">
        <f t="shared" si="0"/>
        <v>71.395010606990581</v>
      </c>
      <c r="L8" s="48" t="e">
        <f t="shared" si="1"/>
        <v>#DIV/0!</v>
      </c>
      <c r="M8" s="48" t="e">
        <f t="shared" si="2"/>
        <v>#DIV/0!</v>
      </c>
      <c r="N8" s="48" t="e">
        <f t="shared" si="3"/>
        <v>#DIV/0!</v>
      </c>
      <c r="O8" s="28"/>
      <c r="Q8" s="19"/>
      <c r="R8" s="37"/>
    </row>
    <row r="9" spans="1:19">
      <c r="A9" s="22">
        <v>8</v>
      </c>
      <c r="B9" s="28" t="str">
        <f>+ogrenci!AR10</f>
        <v>M30</v>
      </c>
      <c r="C9" s="10">
        <f>+ogrenci!AV10</f>
        <v>3</v>
      </c>
      <c r="D9" s="28" t="str">
        <f>+veli!AP10</f>
        <v>M30</v>
      </c>
      <c r="E9" s="2">
        <f>+veli!AT10</f>
        <v>0</v>
      </c>
      <c r="F9" s="28" t="str">
        <f>+ogretmen!AP10</f>
        <v>M30</v>
      </c>
      <c r="G9" s="2">
        <f>+ogretmen!AT10</f>
        <v>0</v>
      </c>
      <c r="I9" s="50">
        <v>8</v>
      </c>
      <c r="J9" s="47" t="str">
        <f>+madde!K9</f>
        <v>Okula ve Çevreye Uyum/Okul kuralları</v>
      </c>
      <c r="K9" s="48">
        <f t="shared" si="0"/>
        <v>28.604989393009422</v>
      </c>
      <c r="L9" s="48" t="e">
        <f t="shared" si="1"/>
        <v>#DIV/0!</v>
      </c>
      <c r="M9" s="48" t="e">
        <f t="shared" si="2"/>
        <v>#DIV/0!</v>
      </c>
      <c r="N9" s="48" t="e">
        <f t="shared" si="3"/>
        <v>#DIV/0!</v>
      </c>
      <c r="O9" s="28"/>
      <c r="Q9" s="19"/>
      <c r="R9" s="37"/>
    </row>
    <row r="10" spans="1:19">
      <c r="A10" s="20">
        <v>9</v>
      </c>
      <c r="B10" s="28" t="str">
        <f>+ogrenci!AR11</f>
        <v>M09</v>
      </c>
      <c r="C10" s="10">
        <f>+ogrenci!AV11</f>
        <v>8</v>
      </c>
      <c r="D10" s="28" t="str">
        <f>+veli!AP11</f>
        <v>M09</v>
      </c>
      <c r="E10" s="2">
        <f>+veli!AT11</f>
        <v>0</v>
      </c>
      <c r="F10" s="28" t="str">
        <f>+ogretmen!AP11</f>
        <v>M09</v>
      </c>
      <c r="G10" s="2">
        <f>+ogretmen!AT11</f>
        <v>0</v>
      </c>
      <c r="I10" s="50">
        <v>9</v>
      </c>
      <c r="J10" s="47" t="str">
        <f>+madde!K10</f>
        <v>Gelişim Dönemi Özellikleri</v>
      </c>
      <c r="K10" s="48">
        <f t="shared" si="0"/>
        <v>39.302494696504709</v>
      </c>
      <c r="L10" s="48" t="e">
        <f t="shared" si="1"/>
        <v>#DIV/0!</v>
      </c>
      <c r="M10" s="48" t="e">
        <f t="shared" si="2"/>
        <v>#DIV/0!</v>
      </c>
      <c r="N10" s="48" t="e">
        <f t="shared" si="3"/>
        <v>#DIV/0!</v>
      </c>
      <c r="O10" s="28"/>
      <c r="Q10" s="19"/>
      <c r="R10" s="37"/>
    </row>
    <row r="11" spans="1:19">
      <c r="A11" s="20">
        <v>10</v>
      </c>
      <c r="B11" s="28" t="str">
        <f>+ogrenci!AR12</f>
        <v>M06</v>
      </c>
      <c r="C11" s="10">
        <f>+ogrenci!AV12</f>
        <v>18</v>
      </c>
      <c r="D11" s="28" t="str">
        <f>+veli!AP12</f>
        <v>M06</v>
      </c>
      <c r="E11" s="2">
        <f>+veli!AT12</f>
        <v>0</v>
      </c>
      <c r="F11" s="28" t="str">
        <f>+ogretmen!AP12</f>
        <v>M06</v>
      </c>
      <c r="G11" s="2">
        <f>+ogretmen!AT12</f>
        <v>0</v>
      </c>
      <c r="I11" s="50">
        <v>10</v>
      </c>
      <c r="J11" s="47" t="str">
        <f>+madde!K11</f>
        <v>İletişim Becerileri</v>
      </c>
      <c r="K11" s="48">
        <f t="shared" si="0"/>
        <v>60.697505303495291</v>
      </c>
      <c r="L11" s="48" t="e">
        <f t="shared" si="1"/>
        <v>#DIV/0!</v>
      </c>
      <c r="M11" s="48" t="e">
        <f t="shared" si="2"/>
        <v>#DIV/0!</v>
      </c>
      <c r="N11" s="48" t="e">
        <f t="shared" si="3"/>
        <v>#DIV/0!</v>
      </c>
      <c r="O11" s="28"/>
      <c r="Q11" s="19"/>
      <c r="R11" s="37"/>
    </row>
    <row r="12" spans="1:19">
      <c r="A12" s="22">
        <v>11</v>
      </c>
      <c r="B12" s="28" t="str">
        <f>+ogrenci!AR13</f>
        <v>M39</v>
      </c>
      <c r="C12" s="10">
        <f>+ogrenci!AV13</f>
        <v>17</v>
      </c>
      <c r="D12" s="28" t="str">
        <f>+veli!AP13</f>
        <v>M39</v>
      </c>
      <c r="E12" s="2">
        <f>+veli!AT13</f>
        <v>0</v>
      </c>
      <c r="F12" s="28" t="str">
        <f>+ogretmen!AP13</f>
        <v>M39</v>
      </c>
      <c r="G12" s="2">
        <f>+ogretmen!AT13</f>
        <v>0</v>
      </c>
      <c r="I12" s="50">
        <v>11</v>
      </c>
      <c r="J12" s="47" t="str">
        <f>+madde!K12</f>
        <v>Otokontrol</v>
      </c>
      <c r="K12" s="48">
        <f t="shared" si="0"/>
        <v>58.55800424279623</v>
      </c>
      <c r="L12" s="48" t="e">
        <f t="shared" si="1"/>
        <v>#DIV/0!</v>
      </c>
      <c r="M12" s="48" t="e">
        <f t="shared" si="2"/>
        <v>#DIV/0!</v>
      </c>
      <c r="N12" s="48" t="e">
        <f t="shared" si="3"/>
        <v>#DIV/0!</v>
      </c>
      <c r="O12" s="28"/>
      <c r="Q12" s="19"/>
      <c r="R12" s="37"/>
    </row>
    <row r="13" spans="1:19">
      <c r="A13" s="22">
        <v>12</v>
      </c>
      <c r="B13" s="28" t="str">
        <f>+ogrenci!AR14</f>
        <v>M10</v>
      </c>
      <c r="C13" s="10">
        <f>+ogrenci!AV14</f>
        <v>9</v>
      </c>
      <c r="D13" s="28" t="str">
        <f>+veli!AP14</f>
        <v>M10</v>
      </c>
      <c r="E13" s="2">
        <f>+veli!AT14</f>
        <v>0</v>
      </c>
      <c r="F13" s="28" t="str">
        <f>+ogretmen!AP14</f>
        <v>M10</v>
      </c>
      <c r="G13" s="2">
        <f>+ogretmen!AT14</f>
        <v>0</v>
      </c>
      <c r="I13" s="50">
        <v>12</v>
      </c>
      <c r="J13" s="47" t="str">
        <f>+madde!K13</f>
        <v>Gelişim Dönemi Özellikleri</v>
      </c>
      <c r="K13" s="48">
        <f t="shared" si="0"/>
        <v>41.44199575720377</v>
      </c>
      <c r="L13" s="48" t="e">
        <f t="shared" si="1"/>
        <v>#DIV/0!</v>
      </c>
      <c r="M13" s="48" t="e">
        <f t="shared" si="2"/>
        <v>#DIV/0!</v>
      </c>
      <c r="N13" s="48" t="e">
        <f t="shared" si="3"/>
        <v>#DIV/0!</v>
      </c>
      <c r="O13" s="28"/>
      <c r="Q13" s="19"/>
      <c r="R13" s="37"/>
    </row>
    <row r="14" spans="1:19">
      <c r="A14" s="20">
        <v>13</v>
      </c>
      <c r="B14" s="28" t="str">
        <f>+ogrenci!AR15</f>
        <v>M15</v>
      </c>
      <c r="C14" s="10">
        <f>+ogrenci!AV15</f>
        <v>11</v>
      </c>
      <c r="D14" s="28" t="str">
        <f>+veli!AP15</f>
        <v>M15</v>
      </c>
      <c r="E14" s="2">
        <f>+veli!AT15</f>
        <v>0</v>
      </c>
      <c r="F14" s="28" t="str">
        <f>+ogretmen!AP15</f>
        <v>M15</v>
      </c>
      <c r="G14" s="2">
        <f>+ogretmen!AT15</f>
        <v>0</v>
      </c>
      <c r="I14" s="50">
        <v>13</v>
      </c>
      <c r="J14" s="47" t="str">
        <f>+madde!K14</f>
        <v>İhmal ve İstismardan Korunma</v>
      </c>
      <c r="K14" s="48">
        <f t="shared" si="0"/>
        <v>45.720997878601885</v>
      </c>
      <c r="L14" s="48" t="e">
        <f t="shared" si="1"/>
        <v>#DIV/0!</v>
      </c>
      <c r="M14" s="48" t="e">
        <f t="shared" si="2"/>
        <v>#DIV/0!</v>
      </c>
      <c r="N14" s="48" t="e">
        <f t="shared" si="3"/>
        <v>#DIV/0!</v>
      </c>
      <c r="O14" s="28"/>
      <c r="Q14" s="19"/>
      <c r="R14" s="37"/>
    </row>
    <row r="15" spans="1:19">
      <c r="A15" s="20">
        <v>14</v>
      </c>
      <c r="B15" s="28" t="str">
        <f>+ogrenci!AR16</f>
        <v>M28</v>
      </c>
      <c r="C15" s="10">
        <f>+ogrenci!AV16</f>
        <v>15</v>
      </c>
      <c r="D15" s="28" t="str">
        <f>+veli!AP16</f>
        <v>M28</v>
      </c>
      <c r="E15" s="2">
        <f>+veli!AT16</f>
        <v>0</v>
      </c>
      <c r="F15" s="28" t="str">
        <f>+ogretmen!AP16</f>
        <v>M28</v>
      </c>
      <c r="G15" s="2">
        <f>+ogretmen!AT16</f>
        <v>0</v>
      </c>
      <c r="I15" s="50">
        <v>14</v>
      </c>
      <c r="J15" s="47" t="str">
        <f>+madde!K15</f>
        <v>Üst Öğrenim Kurumlarının Tanıtılması</v>
      </c>
      <c r="K15" s="48">
        <f t="shared" si="0"/>
        <v>54.279002121398115</v>
      </c>
      <c r="L15" s="48" t="e">
        <f t="shared" si="1"/>
        <v>#DIV/0!</v>
      </c>
      <c r="M15" s="48" t="e">
        <f t="shared" si="2"/>
        <v>#DIV/0!</v>
      </c>
      <c r="N15" s="48" t="e">
        <f t="shared" si="3"/>
        <v>#DIV/0!</v>
      </c>
      <c r="O15" s="28"/>
      <c r="Q15" s="19"/>
      <c r="R15" s="37"/>
    </row>
    <row r="16" spans="1:19">
      <c r="A16" s="22">
        <v>15</v>
      </c>
      <c r="B16" s="28" t="str">
        <f>+ogrenci!AR17</f>
        <v>M29</v>
      </c>
      <c r="C16" s="10">
        <f>+ogrenci!AV17</f>
        <v>14</v>
      </c>
      <c r="D16" s="28" t="str">
        <f>+veli!AP17</f>
        <v>M29</v>
      </c>
      <c r="E16" s="2">
        <f>+veli!AT17</f>
        <v>0</v>
      </c>
      <c r="F16" s="28" t="str">
        <f>+ogretmen!AP17</f>
        <v>M29</v>
      </c>
      <c r="G16" s="2">
        <f>+ogretmen!AT17</f>
        <v>0</v>
      </c>
      <c r="I16" s="50">
        <v>15</v>
      </c>
      <c r="J16" s="47" t="str">
        <f>+madde!K16</f>
        <v>Üst Öğrenime Geçiş Sınavları</v>
      </c>
      <c r="K16" s="48">
        <f t="shared" si="0"/>
        <v>52.139501060699061</v>
      </c>
      <c r="L16" s="48" t="e">
        <f t="shared" si="1"/>
        <v>#DIV/0!</v>
      </c>
      <c r="M16" s="48" t="e">
        <f t="shared" si="2"/>
        <v>#DIV/0!</v>
      </c>
      <c r="N16" s="48" t="e">
        <f t="shared" si="3"/>
        <v>#DIV/0!</v>
      </c>
      <c r="O16" s="28"/>
      <c r="Q16" s="19"/>
      <c r="R16" s="37"/>
    </row>
    <row r="17" spans="1:18">
      <c r="A17" s="22">
        <v>16</v>
      </c>
      <c r="B17" s="28" t="str">
        <f>+ogrenci!AR18</f>
        <v>M17</v>
      </c>
      <c r="C17" s="10">
        <f>+ogrenci!AV18</f>
        <v>12</v>
      </c>
      <c r="D17" s="28" t="str">
        <f>+veli!AP18</f>
        <v>M17</v>
      </c>
      <c r="E17" s="2">
        <f>+veli!AT18</f>
        <v>0</v>
      </c>
      <c r="F17" s="28" t="str">
        <f>+ogretmen!AP18</f>
        <v>M17</v>
      </c>
      <c r="G17" s="2">
        <f>+ogretmen!AT18</f>
        <v>0</v>
      </c>
      <c r="I17" s="50">
        <v>16</v>
      </c>
      <c r="J17" s="47" t="str">
        <f>+madde!K17</f>
        <v>Bilinçli Teknoloji Kullanımı</v>
      </c>
      <c r="K17" s="48">
        <f t="shared" si="0"/>
        <v>47.860498939300939</v>
      </c>
      <c r="L17" s="48" t="e">
        <f t="shared" si="1"/>
        <v>#DIV/0!</v>
      </c>
      <c r="M17" s="48" t="e">
        <f t="shared" si="2"/>
        <v>#DIV/0!</v>
      </c>
      <c r="N17" s="48" t="e">
        <f t="shared" si="3"/>
        <v>#DIV/0!</v>
      </c>
      <c r="O17" s="28"/>
      <c r="Q17" s="19"/>
      <c r="R17" s="37"/>
    </row>
    <row r="18" spans="1:18">
      <c r="A18" s="20">
        <v>17</v>
      </c>
      <c r="B18" s="28" t="str">
        <f>+ogrenci!AR19</f>
        <v>M14</v>
      </c>
      <c r="C18" s="10">
        <f>+ogrenci!AV19</f>
        <v>9</v>
      </c>
      <c r="D18" s="28" t="str">
        <f>+veli!AP19</f>
        <v>M14</v>
      </c>
      <c r="E18" s="2">
        <f>+veli!AT19</f>
        <v>0</v>
      </c>
      <c r="F18" s="28" t="str">
        <f>+ogretmen!AP19</f>
        <v>M14</v>
      </c>
      <c r="G18" s="2">
        <f>+ogretmen!AT19</f>
        <v>0</v>
      </c>
      <c r="I18" s="50">
        <v>17</v>
      </c>
      <c r="J18" s="47" t="str">
        <f>+madde!K18</f>
        <v>İletişim Becerileri</v>
      </c>
      <c r="K18" s="48">
        <f t="shared" si="0"/>
        <v>41.44199575720377</v>
      </c>
      <c r="L18" s="48" t="e">
        <f t="shared" si="1"/>
        <v>#DIV/0!</v>
      </c>
      <c r="M18" s="48" t="e">
        <f t="shared" si="2"/>
        <v>#DIV/0!</v>
      </c>
      <c r="N18" s="48" t="e">
        <f t="shared" si="3"/>
        <v>#DIV/0!</v>
      </c>
      <c r="O18" s="28"/>
      <c r="Q18" s="19"/>
      <c r="R18" s="37"/>
    </row>
    <row r="19" spans="1:18">
      <c r="A19" s="20">
        <v>18</v>
      </c>
      <c r="B19" s="28" t="str">
        <f>+ogrenci!AR20</f>
        <v>M26</v>
      </c>
      <c r="C19" s="10">
        <f>+ogrenci!AV20</f>
        <v>17</v>
      </c>
      <c r="D19" s="28" t="str">
        <f>+veli!AP20</f>
        <v>M26</v>
      </c>
      <c r="E19" s="2">
        <f>+veli!AT20</f>
        <v>0</v>
      </c>
      <c r="F19" s="28" t="str">
        <f>+ogretmen!AP20</f>
        <v>M26</v>
      </c>
      <c r="G19" s="2">
        <f>+ogretmen!AT20</f>
        <v>0</v>
      </c>
      <c r="I19" s="50">
        <v>18</v>
      </c>
      <c r="J19" s="47" t="str">
        <f>+madde!K19</f>
        <v>Mesleki Hedef Belirleme</v>
      </c>
      <c r="K19" s="48">
        <f t="shared" si="0"/>
        <v>58.55800424279623</v>
      </c>
      <c r="L19" s="48" t="e">
        <f t="shared" si="1"/>
        <v>#DIV/0!</v>
      </c>
      <c r="M19" s="48" t="e">
        <f t="shared" si="2"/>
        <v>#DIV/0!</v>
      </c>
      <c r="N19" s="48" t="e">
        <f t="shared" si="3"/>
        <v>#DIV/0!</v>
      </c>
      <c r="O19" s="28"/>
      <c r="Q19" s="19"/>
      <c r="R19" s="37"/>
    </row>
    <row r="20" spans="1:18">
      <c r="A20" s="22">
        <v>19</v>
      </c>
      <c r="B20" s="28" t="str">
        <f>+ogrenci!AR21</f>
        <v>M40</v>
      </c>
      <c r="C20" s="10">
        <f>+ogrenci!AV21</f>
        <v>13</v>
      </c>
      <c r="D20" s="28" t="str">
        <f>+veli!AP21</f>
        <v>M40</v>
      </c>
      <c r="E20" s="2">
        <f>+veli!AT21</f>
        <v>0</v>
      </c>
      <c r="F20" s="28" t="str">
        <f>+ogretmen!AP21</f>
        <v>M40</v>
      </c>
      <c r="G20" s="2">
        <f>+ogretmen!AT22</f>
        <v>0</v>
      </c>
      <c r="I20" s="50">
        <v>19</v>
      </c>
      <c r="J20" s="47" t="str">
        <f>+madde!K20</f>
        <v>Aile İçi İletişim</v>
      </c>
      <c r="K20" s="48">
        <f t="shared" si="0"/>
        <v>50</v>
      </c>
      <c r="L20" s="48" t="e">
        <f t="shared" si="1"/>
        <v>#DIV/0!</v>
      </c>
      <c r="M20" s="48" t="e">
        <f t="shared" si="2"/>
        <v>#DIV/0!</v>
      </c>
      <c r="N20" s="48" t="e">
        <f t="shared" si="3"/>
        <v>#DIV/0!</v>
      </c>
      <c r="O20" s="28"/>
      <c r="Q20" s="19"/>
      <c r="R20" s="37"/>
    </row>
    <row r="21" spans="1:18">
      <c r="A21" s="22">
        <v>20</v>
      </c>
      <c r="B21" s="28" t="str">
        <f>+ogrenci!AR22</f>
        <v>M19</v>
      </c>
      <c r="C21" s="10">
        <f>+ogrenci!AV22</f>
        <v>13</v>
      </c>
      <c r="D21" s="28" t="str">
        <f>+veli!AP22</f>
        <v>M19</v>
      </c>
      <c r="E21" s="2">
        <f>+veli!AT22</f>
        <v>0</v>
      </c>
      <c r="F21" s="28" t="str">
        <f>+ogretmen!AP22</f>
        <v>M19</v>
      </c>
      <c r="G21" s="2">
        <f>+ogretmen!AT23</f>
        <v>0</v>
      </c>
      <c r="I21" s="50">
        <v>20</v>
      </c>
      <c r="J21" s="47" t="str">
        <f>+madde!K21</f>
        <v>Meslek Tanıtımı</v>
      </c>
      <c r="K21" s="48">
        <f t="shared" si="0"/>
        <v>50</v>
      </c>
      <c r="L21" s="48" t="e">
        <f t="shared" si="1"/>
        <v>#DIV/0!</v>
      </c>
      <c r="M21" s="48" t="e">
        <f t="shared" si="2"/>
        <v>#DIV/0!</v>
      </c>
      <c r="N21" s="48" t="e">
        <f t="shared" si="3"/>
        <v>#DIV/0!</v>
      </c>
      <c r="O21" s="28"/>
      <c r="Q21" s="19"/>
      <c r="R21" s="37"/>
    </row>
    <row r="22" spans="1:18">
      <c r="A22" s="20">
        <v>21</v>
      </c>
      <c r="B22" s="28" t="str">
        <f>+ogrenci!AR23</f>
        <v>M23</v>
      </c>
      <c r="C22" s="10">
        <f>+ogrenci!AV23</f>
        <v>11</v>
      </c>
      <c r="D22" s="28" t="str">
        <f>+veli!AP23</f>
        <v>M23</v>
      </c>
      <c r="E22" s="2">
        <f>+veli!AT23</f>
        <v>0</v>
      </c>
      <c r="F22" s="28" t="str">
        <f>+ogretmen!AP23</f>
        <v>M23</v>
      </c>
      <c r="G22" s="2">
        <f>+ogretmen!AT24</f>
        <v>0</v>
      </c>
      <c r="I22" s="50">
        <v>21</v>
      </c>
      <c r="J22" s="47" t="str">
        <f>+madde!K22</f>
        <v>Meslek Seçerken Dikkat Edilmesi Gereken Hususlar</v>
      </c>
      <c r="K22" s="48">
        <f t="shared" si="0"/>
        <v>45.720997878601885</v>
      </c>
      <c r="L22" s="48" t="e">
        <f t="shared" si="1"/>
        <v>#DIV/0!</v>
      </c>
      <c r="M22" s="48" t="e">
        <f t="shared" si="2"/>
        <v>#DIV/0!</v>
      </c>
      <c r="N22" s="48" t="e">
        <f t="shared" si="3"/>
        <v>#DIV/0!</v>
      </c>
      <c r="O22" s="28"/>
      <c r="Q22" s="19"/>
      <c r="R22" s="37"/>
    </row>
    <row r="23" spans="1:18">
      <c r="A23" s="20">
        <v>22</v>
      </c>
      <c r="B23" s="28" t="str">
        <f>+ogrenci!AR24</f>
        <v>M42</v>
      </c>
      <c r="C23" s="10">
        <f>+ogrenci!AV24</f>
        <v>15</v>
      </c>
      <c r="D23" s="28" t="str">
        <f>+veli!AP24</f>
        <v>M42</v>
      </c>
      <c r="E23" s="2">
        <f>+veli!AT24</f>
        <v>0</v>
      </c>
      <c r="F23" s="28" t="str">
        <f>+ogretmen!AP24</f>
        <v>M42</v>
      </c>
      <c r="G23" s="2">
        <f>+ogretmen!AT25</f>
        <v>0</v>
      </c>
      <c r="I23" s="50">
        <v>22</v>
      </c>
      <c r="J23" s="47" t="str">
        <f>+madde!K23</f>
        <v>Yardım Arama</v>
      </c>
      <c r="K23" s="48">
        <f t="shared" si="0"/>
        <v>54.279002121398115</v>
      </c>
      <c r="L23" s="48" t="e">
        <f t="shared" si="1"/>
        <v>#DIV/0!</v>
      </c>
      <c r="M23" s="48" t="e">
        <f t="shared" si="2"/>
        <v>#DIV/0!</v>
      </c>
      <c r="N23" s="48" t="e">
        <f t="shared" si="3"/>
        <v>#DIV/0!</v>
      </c>
      <c r="O23" s="28"/>
      <c r="Q23" s="19"/>
      <c r="R23" s="37"/>
    </row>
    <row r="24" spans="1:18">
      <c r="A24" s="22">
        <v>23</v>
      </c>
      <c r="B24" s="28" t="str">
        <f>+ogrenci!AR25</f>
        <v>M02</v>
      </c>
      <c r="C24" s="10">
        <f>+ogrenci!AV25</f>
        <v>10</v>
      </c>
      <c r="D24" s="28" t="str">
        <f>+veli!AP25</f>
        <v>M02</v>
      </c>
      <c r="E24" s="2">
        <f>+veli!AT25</f>
        <v>0</v>
      </c>
      <c r="F24" s="28" t="str">
        <f>+ogretmen!AP25</f>
        <v>M02</v>
      </c>
      <c r="G24" s="2">
        <f>+ogretmen!AT26</f>
        <v>0</v>
      </c>
      <c r="I24" s="50">
        <v>23</v>
      </c>
      <c r="J24" s="47" t="str">
        <f>+madde!K24</f>
        <v>Öfke Yönetimi</v>
      </c>
      <c r="K24" s="48">
        <f t="shared" si="0"/>
        <v>43.581496817902824</v>
      </c>
      <c r="L24" s="48" t="e">
        <f t="shared" si="1"/>
        <v>#DIV/0!</v>
      </c>
      <c r="M24" s="48" t="e">
        <f t="shared" si="2"/>
        <v>#DIV/0!</v>
      </c>
      <c r="N24" s="48" t="e">
        <f t="shared" si="3"/>
        <v>#DIV/0!</v>
      </c>
      <c r="O24" s="28"/>
      <c r="Q24" s="19"/>
      <c r="R24" s="37"/>
    </row>
    <row r="25" spans="1:18">
      <c r="A25" s="22">
        <v>24</v>
      </c>
      <c r="B25" s="28" t="str">
        <f>+ogrenci!AR26</f>
        <v>M34</v>
      </c>
      <c r="C25" s="10">
        <f>+ogrenci!AV26</f>
        <v>16</v>
      </c>
      <c r="D25" s="28" t="str">
        <f>+veli!AP26</f>
        <v>M34</v>
      </c>
      <c r="E25" s="2">
        <f>+veli!AT26</f>
        <v>0</v>
      </c>
      <c r="F25" s="28" t="str">
        <f>+ogretmen!AP26</f>
        <v>M34</v>
      </c>
      <c r="G25" s="2">
        <f>+ogretmen!AT27</f>
        <v>0</v>
      </c>
      <c r="I25" s="50">
        <v>24</v>
      </c>
      <c r="J25" s="47" t="str">
        <f>+madde!K25</f>
        <v>Rehberlik ve Psikolojik Danışma Servisinin Tanıtılması</v>
      </c>
      <c r="K25" s="48">
        <f t="shared" si="0"/>
        <v>56.418503182097176</v>
      </c>
      <c r="L25" s="48" t="e">
        <f t="shared" si="1"/>
        <v>#DIV/0!</v>
      </c>
      <c r="M25" s="48" t="e">
        <f t="shared" si="2"/>
        <v>#DIV/0!</v>
      </c>
      <c r="N25" s="48" t="e">
        <f t="shared" si="3"/>
        <v>#DIV/0!</v>
      </c>
      <c r="O25" s="28"/>
      <c r="Q25" s="19"/>
      <c r="R25" s="37"/>
    </row>
    <row r="26" spans="1:18">
      <c r="A26" s="20">
        <v>25</v>
      </c>
      <c r="B26" s="28" t="str">
        <f>+ogrenci!AR27</f>
        <v>M41</v>
      </c>
      <c r="C26" s="10">
        <f>+ogrenci!AV27</f>
        <v>15</v>
      </c>
      <c r="D26" s="28" t="str">
        <f>+veli!AP27</f>
        <v>M41</v>
      </c>
      <c r="E26" s="2">
        <f>+veli!AT27</f>
        <v>0</v>
      </c>
      <c r="F26" s="28" t="str">
        <f>+ogretmen!AP40</f>
        <v>M41</v>
      </c>
      <c r="G26" s="2">
        <f>+ogretmen!AT40</f>
        <v>0</v>
      </c>
      <c r="I26" s="50">
        <v>25</v>
      </c>
      <c r="J26" s="47" t="str">
        <f>+madde!K26</f>
        <v>Duygu Düzenleme</v>
      </c>
      <c r="K26" s="48">
        <f t="shared" si="0"/>
        <v>54.279002121398115</v>
      </c>
      <c r="L26" s="48" t="e">
        <f t="shared" si="1"/>
        <v>#DIV/0!</v>
      </c>
      <c r="M26" s="48" t="e">
        <f t="shared" si="2"/>
        <v>#DIV/0!</v>
      </c>
      <c r="N26" s="48" t="e">
        <f t="shared" si="3"/>
        <v>#DIV/0!</v>
      </c>
      <c r="O26" s="28"/>
      <c r="Q26" s="19"/>
      <c r="R26" s="37"/>
    </row>
    <row r="27" spans="1:18">
      <c r="A27" s="20">
        <v>26</v>
      </c>
      <c r="B27" s="28" t="str">
        <f>+ogrenci!AR28</f>
        <v>M13</v>
      </c>
      <c r="C27" s="10">
        <f>+ogrenci!AV28</f>
        <v>11</v>
      </c>
      <c r="D27" s="28" t="str">
        <f>+veli!AP28</f>
        <v>M13</v>
      </c>
      <c r="E27" s="2">
        <f>+veli!AT28</f>
        <v>0</v>
      </c>
      <c r="F27" s="28" t="str">
        <f>+ogretmen!AP27</f>
        <v>M13</v>
      </c>
      <c r="G27" s="2">
        <f>+ogretmen!AT27</f>
        <v>0</v>
      </c>
      <c r="I27" s="50">
        <v>26</v>
      </c>
      <c r="J27" s="47" t="str">
        <f>+madde!K27</f>
        <v>Bağımlılıkla Mücadele</v>
      </c>
      <c r="K27" s="48">
        <f t="shared" si="0"/>
        <v>45.720997878601885</v>
      </c>
      <c r="L27" s="48" t="e">
        <f t="shared" si="1"/>
        <v>#DIV/0!</v>
      </c>
      <c r="M27" s="48" t="e">
        <f t="shared" si="2"/>
        <v>#DIV/0!</v>
      </c>
      <c r="N27" s="48" t="e">
        <f t="shared" si="3"/>
        <v>#DIV/0!</v>
      </c>
      <c r="O27" s="28"/>
      <c r="Q27" s="19"/>
      <c r="R27" s="37"/>
    </row>
    <row r="28" spans="1:18">
      <c r="A28" s="22">
        <v>27</v>
      </c>
      <c r="B28" s="28" t="str">
        <f>+ogrenci!AR29</f>
        <v>M11</v>
      </c>
      <c r="C28" s="10">
        <f>+ogrenci!AV29</f>
        <v>16</v>
      </c>
      <c r="D28" s="28" t="str">
        <f>+veli!AP29</f>
        <v>M11</v>
      </c>
      <c r="E28" s="2">
        <f>+veli!AT29</f>
        <v>0</v>
      </c>
      <c r="F28" s="28" t="str">
        <f>+ogretmen!AP28</f>
        <v>M11</v>
      </c>
      <c r="G28" s="2">
        <f>+ogretmen!AT28</f>
        <v>0</v>
      </c>
      <c r="I28" s="50">
        <v>27</v>
      </c>
      <c r="J28" s="47" t="str">
        <f>+madde!K28</f>
        <v>Çatışma Çözme Becerileri/Atılganlık</v>
      </c>
      <c r="K28" s="48">
        <f t="shared" si="0"/>
        <v>56.418503182097176</v>
      </c>
      <c r="L28" s="48" t="e">
        <f t="shared" si="1"/>
        <v>#DIV/0!</v>
      </c>
      <c r="M28" s="48" t="e">
        <f t="shared" si="2"/>
        <v>#DIV/0!</v>
      </c>
      <c r="N28" s="48" t="e">
        <f t="shared" si="3"/>
        <v>#DIV/0!</v>
      </c>
      <c r="O28" s="28"/>
      <c r="Q28" s="19"/>
      <c r="R28" s="37"/>
    </row>
    <row r="29" spans="1:18">
      <c r="A29" s="22">
        <v>28</v>
      </c>
      <c r="B29" s="28" t="str">
        <f>+ogrenci!AR30</f>
        <v>M32</v>
      </c>
      <c r="C29" s="10">
        <f>+ogrenci!AV30</f>
        <v>10</v>
      </c>
      <c r="D29" s="28" t="str">
        <f>+veli!AP30</f>
        <v>M32</v>
      </c>
      <c r="E29" s="2">
        <f>+veli!AT30</f>
        <v>0</v>
      </c>
      <c r="F29" s="28" t="str">
        <f>+ogretmen!AP29</f>
        <v>M32</v>
      </c>
      <c r="G29" s="2">
        <f>+ogretmen!AT29</f>
        <v>0</v>
      </c>
      <c r="I29" s="50">
        <v>28</v>
      </c>
      <c r="J29" s="47" t="str">
        <f>+madde!K29</f>
        <v>Okul ve Çevresindeki Sosyokültürel İmkanlar</v>
      </c>
      <c r="K29" s="48">
        <f t="shared" si="0"/>
        <v>43.581496817902824</v>
      </c>
      <c r="L29" s="48" t="e">
        <f t="shared" si="1"/>
        <v>#DIV/0!</v>
      </c>
      <c r="M29" s="48" t="e">
        <f t="shared" si="2"/>
        <v>#DIV/0!</v>
      </c>
      <c r="N29" s="48" t="e">
        <f t="shared" si="3"/>
        <v>#DIV/0!</v>
      </c>
      <c r="O29" s="28"/>
      <c r="Q29" s="19"/>
      <c r="R29" s="37"/>
    </row>
    <row r="30" spans="1:18">
      <c r="A30" s="20">
        <v>29</v>
      </c>
      <c r="B30" s="28" t="str">
        <f>+ogrenci!AR31</f>
        <v>M35</v>
      </c>
      <c r="C30" s="10">
        <f>+ogrenci!AV31</f>
        <v>19</v>
      </c>
      <c r="D30" s="28" t="str">
        <f>+veli!AP31</f>
        <v>M35</v>
      </c>
      <c r="E30" s="2">
        <f>+veli!AT31</f>
        <v>0</v>
      </c>
      <c r="F30" s="28" t="str">
        <f>+ogretmen!AP30</f>
        <v>M35</v>
      </c>
      <c r="G30" s="2">
        <f>+ogretmen!AT30</f>
        <v>0</v>
      </c>
      <c r="I30" s="50">
        <v>29</v>
      </c>
      <c r="J30" s="47" t="str">
        <f>+madde!K30</f>
        <v>Sağlıklı Yaşam</v>
      </c>
      <c r="K30" s="48">
        <f t="shared" si="0"/>
        <v>62.837006364194352</v>
      </c>
      <c r="L30" s="48" t="e">
        <f t="shared" si="1"/>
        <v>#DIV/0!</v>
      </c>
      <c r="M30" s="48" t="e">
        <f t="shared" si="2"/>
        <v>#DIV/0!</v>
      </c>
      <c r="N30" s="48" t="e">
        <f t="shared" si="3"/>
        <v>#DIV/0!</v>
      </c>
      <c r="O30" s="28"/>
      <c r="Q30" s="19"/>
      <c r="R30" s="37"/>
    </row>
    <row r="31" spans="1:18">
      <c r="A31" s="20">
        <v>30</v>
      </c>
      <c r="B31" s="28" t="str">
        <f>+ogrenci!AR32</f>
        <v>M22</v>
      </c>
      <c r="C31" s="10">
        <f>+ogrenci!AV32</f>
        <v>7</v>
      </c>
      <c r="D31" s="28" t="str">
        <f>+veli!AP32</f>
        <v>M22</v>
      </c>
      <c r="E31" s="2">
        <f>+veli!AT32</f>
        <v>0</v>
      </c>
      <c r="F31" s="28" t="str">
        <f>+ogretmen!AP31</f>
        <v>M22</v>
      </c>
      <c r="G31" s="2">
        <f>+ogretmen!AT31</f>
        <v>0</v>
      </c>
      <c r="I31" s="50">
        <v>30</v>
      </c>
      <c r="J31" s="47" t="str">
        <f>+madde!K31</f>
        <v>Meslek ile İlgi, Değer, Yetenek ve Kişisel Özellik İlişkisi</v>
      </c>
      <c r="K31" s="48">
        <f t="shared" si="0"/>
        <v>37.162993635805648</v>
      </c>
      <c r="L31" s="48" t="e">
        <f t="shared" si="1"/>
        <v>#DIV/0!</v>
      </c>
      <c r="M31" s="48" t="e">
        <f t="shared" si="2"/>
        <v>#DIV/0!</v>
      </c>
      <c r="N31" s="48" t="e">
        <f t="shared" si="3"/>
        <v>#DIV/0!</v>
      </c>
      <c r="O31" s="28"/>
      <c r="Q31" s="19"/>
      <c r="R31" s="37"/>
    </row>
    <row r="32" spans="1:18">
      <c r="A32" s="22">
        <v>31</v>
      </c>
      <c r="B32" s="28" t="str">
        <f>+ogrenci!AR33</f>
        <v>M20</v>
      </c>
      <c r="C32" s="10">
        <f>+ogrenci!AV33</f>
        <v>20</v>
      </c>
      <c r="D32" s="28" t="str">
        <f>+veli!AP33</f>
        <v>M20</v>
      </c>
      <c r="E32" s="2">
        <f>+veli!AT33</f>
        <v>0</v>
      </c>
      <c r="F32" s="28" t="str">
        <f>+ogretmen!AP32</f>
        <v>M20</v>
      </c>
      <c r="G32" s="2">
        <f>+ogretmen!AT32</f>
        <v>0</v>
      </c>
      <c r="I32" s="50">
        <v>31</v>
      </c>
      <c r="J32" s="47" t="str">
        <f>+madde!K32</f>
        <v>Meslek ile İlgi, Değer, Yetenek ve Kişisel Özellik İlişkisi</v>
      </c>
      <c r="K32" s="48">
        <f t="shared" si="0"/>
        <v>64.976507424893413</v>
      </c>
      <c r="L32" s="48" t="e">
        <f t="shared" si="1"/>
        <v>#DIV/0!</v>
      </c>
      <c r="M32" s="48" t="e">
        <f t="shared" si="2"/>
        <v>#DIV/0!</v>
      </c>
      <c r="N32" s="48" t="e">
        <f t="shared" si="3"/>
        <v>#DIV/0!</v>
      </c>
      <c r="O32" s="28"/>
      <c r="Q32" s="19"/>
      <c r="R32" s="37"/>
    </row>
    <row r="33" spans="1:18">
      <c r="A33" s="22">
        <v>32</v>
      </c>
      <c r="B33" s="28" t="str">
        <f>+ogrenci!AR34</f>
        <v>M37</v>
      </c>
      <c r="C33" s="10">
        <f>+ogrenci!AV34</f>
        <v>6</v>
      </c>
      <c r="D33" s="28" t="str">
        <f>+veli!AP34</f>
        <v>M37</v>
      </c>
      <c r="E33" s="2">
        <f>+veli!AT34</f>
        <v>0</v>
      </c>
      <c r="F33" s="28" t="str">
        <f>+ogretmen!AP33</f>
        <v>M37</v>
      </c>
      <c r="G33" s="2">
        <f>+ogretmen!AT33</f>
        <v>0</v>
      </c>
      <c r="I33" s="50">
        <v>32</v>
      </c>
      <c r="J33" s="47" t="str">
        <f>+madde!K33</f>
        <v>Bireysel Farklılıklara Saygı</v>
      </c>
      <c r="K33" s="48">
        <f t="shared" si="0"/>
        <v>35.023492575106594</v>
      </c>
      <c r="L33" s="48" t="e">
        <f t="shared" si="1"/>
        <v>#DIV/0!</v>
      </c>
      <c r="M33" s="48" t="e">
        <f t="shared" si="2"/>
        <v>#DIV/0!</v>
      </c>
      <c r="N33" s="48" t="e">
        <f t="shared" si="3"/>
        <v>#DIV/0!</v>
      </c>
      <c r="O33" s="28"/>
      <c r="Q33" s="19"/>
      <c r="R33" s="37"/>
    </row>
    <row r="34" spans="1:18">
      <c r="A34" s="20">
        <v>33</v>
      </c>
      <c r="B34" s="28" t="str">
        <f>+ogrenci!AR35</f>
        <v>M16</v>
      </c>
      <c r="C34" s="10">
        <f>+ogrenci!AV35</f>
        <v>5</v>
      </c>
      <c r="D34" s="28" t="str">
        <f>+veli!AP35</f>
        <v>M16</v>
      </c>
      <c r="E34" s="2">
        <f>+veli!AT35</f>
        <v>0</v>
      </c>
      <c r="F34" s="28" t="str">
        <f>+ogretmen!AP34</f>
        <v>M16</v>
      </c>
      <c r="G34" s="2">
        <f>+ogretmen!AT34</f>
        <v>0</v>
      </c>
      <c r="I34" s="50">
        <v>33</v>
      </c>
      <c r="J34" s="47" t="str">
        <f>+madde!K34</f>
        <v>Bilinçli Teknoloji Kullanımı</v>
      </c>
      <c r="K34" s="48">
        <f t="shared" si="0"/>
        <v>32.883991514407541</v>
      </c>
      <c r="L34" s="48" t="e">
        <f t="shared" si="1"/>
        <v>#DIV/0!</v>
      </c>
      <c r="M34" s="48" t="e">
        <f t="shared" si="2"/>
        <v>#DIV/0!</v>
      </c>
      <c r="N34" s="48" t="e">
        <f t="shared" si="3"/>
        <v>#DIV/0!</v>
      </c>
      <c r="O34" s="28"/>
      <c r="Q34" s="19"/>
      <c r="R34" s="37"/>
    </row>
    <row r="35" spans="1:18">
      <c r="A35" s="20">
        <v>34</v>
      </c>
      <c r="B35" s="28" t="str">
        <f>+ogrenci!AR36</f>
        <v>M04</v>
      </c>
      <c r="C35" s="10">
        <f>+ogrenci!AV36</f>
        <v>21</v>
      </c>
      <c r="D35" s="28" t="str">
        <f>+veli!AP36</f>
        <v>M04</v>
      </c>
      <c r="E35" s="2">
        <f>+veli!AT36</f>
        <v>0</v>
      </c>
      <c r="F35" s="28" t="str">
        <f>+ogretmen!AP35</f>
        <v>M04</v>
      </c>
      <c r="G35" s="2">
        <f>+ogretmen!AT35</f>
        <v>0</v>
      </c>
      <c r="I35" s="50">
        <v>34</v>
      </c>
      <c r="J35" s="47" t="str">
        <f>+madde!K35</f>
        <v>Özgüven Geliştirme</v>
      </c>
      <c r="K35" s="48">
        <f t="shared" si="0"/>
        <v>67.116008485592459</v>
      </c>
      <c r="L35" s="48" t="e">
        <f t="shared" si="1"/>
        <v>#DIV/0!</v>
      </c>
      <c r="M35" s="48" t="e">
        <f t="shared" si="2"/>
        <v>#DIV/0!</v>
      </c>
      <c r="N35" s="48" t="e">
        <f t="shared" si="3"/>
        <v>#DIV/0!</v>
      </c>
      <c r="O35" s="28"/>
      <c r="Q35" s="19"/>
      <c r="R35" s="37"/>
    </row>
    <row r="36" spans="1:18">
      <c r="A36" s="22">
        <v>35</v>
      </c>
      <c r="B36" s="28" t="str">
        <f>+ogrenci!AR37</f>
        <v>M25</v>
      </c>
      <c r="C36" s="10">
        <f>+ogrenci!AV37</f>
        <v>11</v>
      </c>
      <c r="D36" s="28" t="str">
        <f>+veli!AP37</f>
        <v>M25</v>
      </c>
      <c r="E36" s="2">
        <f>+veli!AT37</f>
        <v>0</v>
      </c>
      <c r="F36" s="28" t="str">
        <f>+ogretmen!AP36</f>
        <v>M25</v>
      </c>
      <c r="G36" s="2">
        <f>+ogretmen!AT36</f>
        <v>0</v>
      </c>
      <c r="I36" s="50">
        <v>35</v>
      </c>
      <c r="J36" s="47" t="str">
        <f>+madde!K36</f>
        <v>Zaman Yönetimi/ Öz Düzenlemeli Öğrenme</v>
      </c>
      <c r="K36" s="48">
        <f t="shared" si="0"/>
        <v>45.720997878601885</v>
      </c>
      <c r="L36" s="48" t="e">
        <f t="shared" si="1"/>
        <v>#DIV/0!</v>
      </c>
      <c r="M36" s="48" t="e">
        <f t="shared" si="2"/>
        <v>#DIV/0!</v>
      </c>
      <c r="N36" s="48" t="e">
        <f t="shared" si="3"/>
        <v>#DIV/0!</v>
      </c>
      <c r="O36" s="28"/>
      <c r="Q36" s="19"/>
      <c r="R36" s="37"/>
    </row>
    <row r="37" spans="1:18">
      <c r="A37" s="22">
        <v>36</v>
      </c>
      <c r="B37" s="28" t="str">
        <f>+ogrenci!AR38</f>
        <v>M31</v>
      </c>
      <c r="C37" s="10">
        <f>+ogrenci!AV38</f>
        <v>15</v>
      </c>
      <c r="D37" s="28" t="str">
        <f>+veli!AP38</f>
        <v>M31</v>
      </c>
      <c r="E37" s="2">
        <f>+veli!AT38</f>
        <v>0</v>
      </c>
      <c r="F37" s="28" t="str">
        <f>+ogretmen!AP37</f>
        <v>M31</v>
      </c>
      <c r="G37" s="2">
        <f>+ogretmen!AT37</f>
        <v>0</v>
      </c>
      <c r="I37" s="50">
        <v>36</v>
      </c>
      <c r="J37" s="47" t="str">
        <f>+madde!K37</f>
        <v>Okul ve Çevresindeki Sosyokültürel İmkanlar</v>
      </c>
      <c r="K37" s="48">
        <f t="shared" si="0"/>
        <v>54.279002121398115</v>
      </c>
      <c r="L37" s="48" t="e">
        <f t="shared" si="1"/>
        <v>#DIV/0!</v>
      </c>
      <c r="M37" s="48" t="e">
        <f t="shared" si="2"/>
        <v>#DIV/0!</v>
      </c>
      <c r="N37" s="48" t="e">
        <f t="shared" si="3"/>
        <v>#DIV/0!</v>
      </c>
      <c r="O37" s="28"/>
      <c r="Q37" s="19"/>
      <c r="R37" s="37"/>
    </row>
    <row r="38" spans="1:18">
      <c r="A38" s="20">
        <v>37</v>
      </c>
      <c r="B38" s="28" t="str">
        <f>+ogrenci!AR39</f>
        <v>M27</v>
      </c>
      <c r="C38" s="10">
        <f>+ogrenci!AV39</f>
        <v>19</v>
      </c>
      <c r="D38" s="28" t="str">
        <f>+veli!AP39</f>
        <v>M27</v>
      </c>
      <c r="E38" s="2">
        <f>+veli!AT39</f>
        <v>0</v>
      </c>
      <c r="F38" s="28" t="str">
        <f>+ogretmen!AP38</f>
        <v>M27</v>
      </c>
      <c r="G38" s="2">
        <f>+ogretmen!AT38</f>
        <v>0</v>
      </c>
      <c r="I38" s="50">
        <v>37</v>
      </c>
      <c r="J38" s="47" t="str">
        <f>+madde!K38</f>
        <v>Sınav Kaygısı</v>
      </c>
      <c r="K38" s="48">
        <f t="shared" si="0"/>
        <v>62.837006364194352</v>
      </c>
      <c r="L38" s="48" t="e">
        <f t="shared" si="1"/>
        <v>#DIV/0!</v>
      </c>
      <c r="M38" s="48" t="e">
        <f t="shared" si="2"/>
        <v>#DIV/0!</v>
      </c>
      <c r="N38" s="48" t="e">
        <f t="shared" si="3"/>
        <v>#DIV/0!</v>
      </c>
      <c r="O38" s="28"/>
      <c r="Q38" s="19"/>
      <c r="R38" s="37"/>
    </row>
    <row r="39" spans="1:18">
      <c r="A39" s="20">
        <v>38</v>
      </c>
      <c r="B39" s="28" t="str">
        <f>+ogrenci!AR40</f>
        <v>M38</v>
      </c>
      <c r="C39" s="10">
        <f>+ogrenci!AV40</f>
        <v>7</v>
      </c>
      <c r="D39" s="28" t="str">
        <f>+veli!AP40</f>
        <v>M38</v>
      </c>
      <c r="E39" s="2">
        <f>+veli!AT40</f>
        <v>0</v>
      </c>
      <c r="F39" s="28" t="str">
        <f>+ogretmen!AP39</f>
        <v>M38</v>
      </c>
      <c r="G39" s="2">
        <f>+ogretmen!AT39</f>
        <v>0</v>
      </c>
      <c r="I39" s="50">
        <v>38</v>
      </c>
      <c r="J39" s="47" t="str">
        <f>+madde!K39</f>
        <v>Akran Zorbalığı</v>
      </c>
      <c r="K39" s="48">
        <f t="shared" si="0"/>
        <v>37.162993635805648</v>
      </c>
      <c r="L39" s="48" t="e">
        <f t="shared" si="1"/>
        <v>#DIV/0!</v>
      </c>
      <c r="M39" s="48" t="e">
        <f t="shared" si="2"/>
        <v>#DIV/0!</v>
      </c>
      <c r="N39" s="48" t="e">
        <f t="shared" si="3"/>
        <v>#DIV/0!</v>
      </c>
      <c r="O39" s="28"/>
      <c r="Q39" s="19"/>
      <c r="R39" s="37"/>
    </row>
    <row r="40" spans="1:18">
      <c r="A40" s="20">
        <v>39</v>
      </c>
      <c r="B40" s="28" t="str">
        <f>+ogrenci!AR41</f>
        <v>M43</v>
      </c>
      <c r="C40" s="10">
        <f>+ogrenci!AV41</f>
        <v>17</v>
      </c>
      <c r="D40" s="28" t="str">
        <f>+veli!AP41</f>
        <v>M43</v>
      </c>
      <c r="E40" s="2">
        <f>+veli!AT41</f>
        <v>0</v>
      </c>
      <c r="F40" s="28" t="str">
        <f>+ogretmen!AP41</f>
        <v>M43</v>
      </c>
      <c r="G40" s="2">
        <f>+ogretmen!AT41</f>
        <v>0</v>
      </c>
      <c r="I40" s="50">
        <v>39</v>
      </c>
      <c r="J40" s="47" t="str">
        <f>+madde!K40</f>
        <v>Motivasyon/Devamsızlığı önleme</v>
      </c>
      <c r="K40" s="48">
        <f t="shared" si="0"/>
        <v>58.55800424279623</v>
      </c>
      <c r="L40" s="48" t="e">
        <f t="shared" si="1"/>
        <v>#DIV/0!</v>
      </c>
      <c r="M40" s="48" t="e">
        <f t="shared" si="2"/>
        <v>#DIV/0!</v>
      </c>
      <c r="N40" s="48" t="e">
        <f t="shared" si="3"/>
        <v>#DIV/0!</v>
      </c>
      <c r="O40" s="28"/>
      <c r="Q40" s="19"/>
      <c r="R40" s="37"/>
    </row>
    <row r="41" spans="1:18">
      <c r="A41" s="20">
        <v>40</v>
      </c>
      <c r="B41" s="28" t="str">
        <f>+ogrenci!AR42</f>
        <v>M44</v>
      </c>
      <c r="C41" s="10">
        <f>+ogrenci!AV42</f>
        <v>9</v>
      </c>
      <c r="D41" s="28" t="str">
        <f>+veli!AP42</f>
        <v>M44</v>
      </c>
      <c r="E41" s="2">
        <f>+veli!AT42</f>
        <v>0</v>
      </c>
      <c r="F41" s="28" t="str">
        <f>+ogretmen!AP42</f>
        <v>M44</v>
      </c>
      <c r="G41" s="2">
        <f>+ogretmen!AT42</f>
        <v>0</v>
      </c>
      <c r="I41" s="50">
        <v>40</v>
      </c>
      <c r="J41" s="47" t="str">
        <f>+madde!K41</f>
        <v>Okulda Seçilecek Alan/Dal</v>
      </c>
      <c r="K41" s="48">
        <f t="shared" si="0"/>
        <v>41.44199575720377</v>
      </c>
      <c r="L41" s="48" t="e">
        <f t="shared" si="1"/>
        <v>#DIV/0!</v>
      </c>
      <c r="M41" s="48" t="e">
        <f t="shared" si="2"/>
        <v>#DIV/0!</v>
      </c>
      <c r="N41" s="48" t="e">
        <f t="shared" si="3"/>
        <v>#DIV/0!</v>
      </c>
      <c r="O41" s="28"/>
      <c r="Q41" s="19"/>
      <c r="R41" s="37"/>
    </row>
    <row r="42" spans="1:18">
      <c r="B42" s="28"/>
      <c r="D42" s="5"/>
      <c r="F42" s="5"/>
      <c r="J42" s="19"/>
      <c r="K42" s="19"/>
      <c r="L42" s="19"/>
      <c r="M42" s="19"/>
      <c r="N42" s="19"/>
      <c r="O42" s="5"/>
    </row>
    <row r="43" spans="1:18">
      <c r="B43" s="5"/>
      <c r="D43" s="5"/>
      <c r="F43" s="5"/>
      <c r="J43" s="40" t="s">
        <v>215</v>
      </c>
      <c r="K43" s="19"/>
      <c r="L43" s="19"/>
      <c r="M43" s="19"/>
      <c r="N43" s="19"/>
      <c r="O43" s="5"/>
    </row>
    <row r="44" spans="1:18">
      <c r="B44" s="23" t="s">
        <v>114</v>
      </c>
      <c r="C44" s="24">
        <f>AVERAGE(C2:C41)</f>
        <v>13</v>
      </c>
      <c r="D44" s="24"/>
      <c r="E44" s="24">
        <f t="shared" ref="E44:G44" si="4">AVERAGE(E2:E41)</f>
        <v>0</v>
      </c>
      <c r="F44" s="24"/>
      <c r="G44" s="24">
        <f t="shared" si="4"/>
        <v>0</v>
      </c>
      <c r="H44" s="24"/>
      <c r="I44" s="24"/>
      <c r="K44" s="19">
        <v>42.76</v>
      </c>
      <c r="L44" s="19">
        <v>41.6</v>
      </c>
      <c r="M44" s="19">
        <v>43.48</v>
      </c>
      <c r="N44" s="19"/>
      <c r="O44" s="19"/>
    </row>
    <row r="45" spans="1:18">
      <c r="B45" s="23" t="s">
        <v>115</v>
      </c>
      <c r="C45" s="24">
        <f>STDEV(C2:C41)</f>
        <v>4.6739869326040964</v>
      </c>
      <c r="D45" s="24"/>
      <c r="E45" s="24">
        <f t="shared" ref="E45:G45" si="5">STDEV(E2:E41)</f>
        <v>0</v>
      </c>
      <c r="F45" s="24"/>
      <c r="G45" s="24">
        <f t="shared" si="5"/>
        <v>0</v>
      </c>
      <c r="H45" s="24"/>
      <c r="I45" s="24"/>
      <c r="J45" s="19"/>
      <c r="K45" s="19">
        <v>13.16</v>
      </c>
      <c r="L45" s="19">
        <v>12.48</v>
      </c>
      <c r="M45" s="19">
        <v>13.32</v>
      </c>
      <c r="N45" s="19"/>
      <c r="O45" s="19"/>
    </row>
    <row r="46" spans="1:18">
      <c r="J46" s="19"/>
      <c r="K46" s="19"/>
      <c r="L46" s="19"/>
      <c r="M46" s="19"/>
    </row>
    <row r="47" spans="1:18">
      <c r="B47" s="23" t="s">
        <v>116</v>
      </c>
      <c r="J47" s="19"/>
      <c r="K47" s="19"/>
      <c r="L47" s="19"/>
      <c r="M47" s="19"/>
    </row>
    <row r="48" spans="1:18">
      <c r="B48" s="19">
        <v>0.39</v>
      </c>
      <c r="C48" s="24">
        <v>0.28000000000000003</v>
      </c>
      <c r="D48" s="19">
        <v>0.33</v>
      </c>
      <c r="E48" s="21"/>
      <c r="J48" s="19"/>
      <c r="K48" s="19"/>
      <c r="L48" s="19"/>
      <c r="M48" s="19"/>
    </row>
    <row r="49" spans="2:13">
      <c r="B49" s="23"/>
      <c r="J49" s="19"/>
      <c r="K49" s="19"/>
      <c r="L49" s="19"/>
      <c r="M49" s="19"/>
    </row>
    <row r="50" spans="2:13">
      <c r="C50" s="24"/>
      <c r="J50" s="19"/>
      <c r="K50" s="19"/>
      <c r="L50" s="19"/>
      <c r="M50" s="19"/>
    </row>
    <row r="51" spans="2:13">
      <c r="C51" s="24"/>
      <c r="E51" s="10"/>
      <c r="J51" s="19"/>
      <c r="K51" s="19"/>
      <c r="L51" s="19"/>
      <c r="M51" s="19"/>
    </row>
    <row r="52" spans="2:13">
      <c r="C52" s="24"/>
      <c r="E52" s="10"/>
      <c r="J52" s="19"/>
      <c r="K52" s="19"/>
      <c r="L52" s="19"/>
      <c r="M52" s="19"/>
    </row>
  </sheetData>
  <printOptions horizontalCentered="1" verticalCentered="1"/>
  <pageMargins left="0.70866141732283472" right="0.70866141732283472" top="0.74803149606299213" bottom="0.74803149606299213" header="0.31496062992125984" footer="0.31496062992125984"/>
  <pageSetup paperSize="9" orientation="portrait" r:id="rId1"/>
  <headerFooter>
    <oddHeader xml:space="preserve">&amp;C....................................
LİSE SINIF RİBA SONUÇLARI
</oddHeader>
    <oddFooter xml:space="preserve">&amp;LRehber Öğretmen/ Psikolojik Danışman
.............................................
&amp;RMüdür
.............................................
</oddFooter>
  </headerFooter>
  <ignoredErrors>
    <ignoredError sqref="G26" formula="1"/>
    <ignoredError sqref="N2:N41" evalError="1"/>
  </ignoredErrors>
</worksheet>
</file>

<file path=xl/worksheets/sheet6.xml><?xml version="1.0" encoding="utf-8"?>
<worksheet xmlns="http://schemas.openxmlformats.org/spreadsheetml/2006/main" xmlns:r="http://schemas.openxmlformats.org/officeDocument/2006/relationships">
  <dimension ref="A1:K45"/>
  <sheetViews>
    <sheetView zoomScale="110" zoomScaleNormal="110" workbookViewId="0"/>
  </sheetViews>
  <sheetFormatPr defaultColWidth="46.7109375" defaultRowHeight="12"/>
  <cols>
    <col min="1" max="1" width="5.5703125" style="29" bestFit="1" customWidth="1"/>
    <col min="2" max="2" width="4.42578125" style="29" bestFit="1" customWidth="1"/>
    <col min="3" max="3" width="3.42578125" style="29" bestFit="1" customWidth="1"/>
    <col min="4" max="4" width="54" style="31" customWidth="1"/>
    <col min="5" max="5" width="5" style="28" bestFit="1" customWidth="1"/>
    <col min="6" max="6" width="3.42578125" style="29" bestFit="1" customWidth="1"/>
    <col min="7" max="7" width="46.7109375" style="31"/>
    <col min="8" max="8" width="4.28515625" style="31" bestFit="1" customWidth="1"/>
    <col min="9" max="9" width="3.42578125" style="53" bestFit="1" customWidth="1"/>
    <col min="10" max="10" width="49.140625" style="31" customWidth="1"/>
    <col min="11" max="11" width="54.7109375" style="31" customWidth="1"/>
    <col min="12" max="16384" width="46.7109375" style="31"/>
  </cols>
  <sheetData>
    <row r="1" spans="1:11" s="26" customFormat="1" ht="18.75" customHeight="1">
      <c r="A1" s="25" t="s">
        <v>1</v>
      </c>
      <c r="B1" s="25" t="s">
        <v>9</v>
      </c>
      <c r="C1" s="25" t="s">
        <v>0</v>
      </c>
      <c r="D1" s="25" t="s">
        <v>63</v>
      </c>
      <c r="E1" s="25" t="s">
        <v>117</v>
      </c>
      <c r="F1" s="25" t="s">
        <v>0</v>
      </c>
      <c r="G1" s="25" t="s">
        <v>64</v>
      </c>
      <c r="H1" s="25" t="s">
        <v>117</v>
      </c>
      <c r="I1" s="25" t="s">
        <v>0</v>
      </c>
      <c r="J1" s="25" t="s">
        <v>74</v>
      </c>
      <c r="K1" s="25" t="s">
        <v>47</v>
      </c>
    </row>
    <row r="2" spans="1:11">
      <c r="A2" s="27">
        <v>1</v>
      </c>
      <c r="B2" s="28" t="s">
        <v>96</v>
      </c>
      <c r="D2" s="31" t="s">
        <v>51</v>
      </c>
      <c r="E2" s="28" t="s">
        <v>96</v>
      </c>
      <c r="G2" s="31" t="s">
        <v>69</v>
      </c>
      <c r="H2" s="28" t="s">
        <v>96</v>
      </c>
      <c r="J2" s="31" t="s">
        <v>75</v>
      </c>
      <c r="K2" s="30" t="s">
        <v>52</v>
      </c>
    </row>
    <row r="3" spans="1:11">
      <c r="A3" s="27">
        <v>2</v>
      </c>
      <c r="B3" s="28" t="s">
        <v>118</v>
      </c>
      <c r="D3" s="31" t="s">
        <v>119</v>
      </c>
      <c r="E3" s="28" t="s">
        <v>118</v>
      </c>
      <c r="G3" s="31" t="s">
        <v>120</v>
      </c>
      <c r="H3" s="28" t="s">
        <v>118</v>
      </c>
      <c r="J3" s="31" t="s">
        <v>120</v>
      </c>
      <c r="K3" s="30" t="s">
        <v>121</v>
      </c>
    </row>
    <row r="4" spans="1:11">
      <c r="A4" s="27">
        <v>3</v>
      </c>
      <c r="B4" s="28" t="s">
        <v>98</v>
      </c>
      <c r="C4" s="32"/>
      <c r="D4" s="31" t="s">
        <v>122</v>
      </c>
      <c r="E4" s="28" t="s">
        <v>98</v>
      </c>
      <c r="G4" s="31" t="s">
        <v>123</v>
      </c>
      <c r="H4" s="28" t="s">
        <v>98</v>
      </c>
      <c r="J4" s="31" t="s">
        <v>124</v>
      </c>
      <c r="K4" s="30" t="s">
        <v>125</v>
      </c>
    </row>
    <row r="5" spans="1:11">
      <c r="A5" s="27">
        <v>4</v>
      </c>
      <c r="B5" s="28" t="s">
        <v>94</v>
      </c>
      <c r="D5" s="31" t="s">
        <v>126</v>
      </c>
      <c r="E5" s="28" t="s">
        <v>94</v>
      </c>
      <c r="G5" s="31" t="s">
        <v>127</v>
      </c>
      <c r="H5" s="28" t="s">
        <v>94</v>
      </c>
      <c r="J5" s="31" t="s">
        <v>128</v>
      </c>
      <c r="K5" s="30" t="s">
        <v>79</v>
      </c>
    </row>
    <row r="6" spans="1:11">
      <c r="A6" s="27">
        <v>5</v>
      </c>
      <c r="B6" s="28" t="s">
        <v>38</v>
      </c>
      <c r="D6" s="31" t="s">
        <v>60</v>
      </c>
      <c r="E6" s="28" t="s">
        <v>38</v>
      </c>
      <c r="G6" s="31" t="s">
        <v>72</v>
      </c>
      <c r="H6" s="28" t="s">
        <v>38</v>
      </c>
      <c r="J6" s="31" t="s">
        <v>72</v>
      </c>
      <c r="K6" s="30" t="s">
        <v>61</v>
      </c>
    </row>
    <row r="7" spans="1:11">
      <c r="A7" s="27">
        <v>6</v>
      </c>
      <c r="B7" s="28" t="s">
        <v>93</v>
      </c>
      <c r="D7" s="31" t="s">
        <v>129</v>
      </c>
      <c r="E7" s="28" t="s">
        <v>93</v>
      </c>
      <c r="G7" s="31" t="s">
        <v>67</v>
      </c>
      <c r="H7" s="28" t="s">
        <v>93</v>
      </c>
      <c r="J7" s="31" t="s">
        <v>130</v>
      </c>
      <c r="K7" s="30" t="s">
        <v>87</v>
      </c>
    </row>
    <row r="8" spans="1:11">
      <c r="A8" s="27">
        <v>7</v>
      </c>
      <c r="B8" s="28" t="s">
        <v>131</v>
      </c>
      <c r="C8" s="32"/>
      <c r="D8" s="31" t="s">
        <v>53</v>
      </c>
      <c r="E8" s="28" t="s">
        <v>131</v>
      </c>
      <c r="G8" s="31" t="s">
        <v>2</v>
      </c>
      <c r="H8" s="28" t="s">
        <v>131</v>
      </c>
      <c r="J8" s="31" t="s">
        <v>4</v>
      </c>
      <c r="K8" s="30" t="s">
        <v>132</v>
      </c>
    </row>
    <row r="9" spans="1:11">
      <c r="A9" s="27">
        <v>8</v>
      </c>
      <c r="B9" s="28" t="s">
        <v>14</v>
      </c>
      <c r="C9" s="32"/>
      <c r="D9" s="31" t="s">
        <v>133</v>
      </c>
      <c r="E9" s="28" t="s">
        <v>14</v>
      </c>
      <c r="G9" s="31" t="s">
        <v>134</v>
      </c>
      <c r="H9" s="28" t="s">
        <v>14</v>
      </c>
      <c r="J9" s="31" t="s">
        <v>134</v>
      </c>
      <c r="K9" s="30" t="s">
        <v>135</v>
      </c>
    </row>
    <row r="10" spans="1:11">
      <c r="A10" s="27">
        <v>9</v>
      </c>
      <c r="B10" s="28" t="s">
        <v>99</v>
      </c>
      <c r="C10" s="32"/>
      <c r="D10" s="31" t="s">
        <v>136</v>
      </c>
      <c r="E10" s="28" t="s">
        <v>99</v>
      </c>
      <c r="G10" s="31" t="s">
        <v>137</v>
      </c>
      <c r="H10" s="28" t="s">
        <v>99</v>
      </c>
      <c r="J10" s="31" t="s">
        <v>137</v>
      </c>
      <c r="K10" s="30" t="s">
        <v>82</v>
      </c>
    </row>
    <row r="11" spans="1:11">
      <c r="A11" s="27">
        <v>10</v>
      </c>
      <c r="B11" s="28" t="s">
        <v>97</v>
      </c>
      <c r="C11" s="32"/>
      <c r="D11" s="31" t="s">
        <v>138</v>
      </c>
      <c r="E11" s="28" t="s">
        <v>97</v>
      </c>
      <c r="G11" s="31" t="s">
        <v>68</v>
      </c>
      <c r="H11" s="28" t="s">
        <v>97</v>
      </c>
      <c r="J11" s="31" t="s">
        <v>139</v>
      </c>
      <c r="K11" s="30" t="s">
        <v>84</v>
      </c>
    </row>
    <row r="12" spans="1:11">
      <c r="A12" s="27">
        <v>11</v>
      </c>
      <c r="B12" s="28" t="s">
        <v>41</v>
      </c>
      <c r="D12" s="31" t="s">
        <v>140</v>
      </c>
      <c r="E12" s="28" t="s">
        <v>41</v>
      </c>
      <c r="G12" s="31" t="s">
        <v>141</v>
      </c>
      <c r="H12" s="28" t="s">
        <v>41</v>
      </c>
      <c r="J12" s="31" t="s">
        <v>142</v>
      </c>
      <c r="K12" s="30" t="s">
        <v>143</v>
      </c>
    </row>
    <row r="13" spans="1:11">
      <c r="A13" s="27">
        <v>12</v>
      </c>
      <c r="B13" s="28" t="s">
        <v>29</v>
      </c>
      <c r="D13" s="31" t="s">
        <v>144</v>
      </c>
      <c r="E13" s="28" t="s">
        <v>29</v>
      </c>
      <c r="G13" s="31" t="s">
        <v>145</v>
      </c>
      <c r="H13" s="28" t="s">
        <v>29</v>
      </c>
      <c r="J13" s="31" t="s">
        <v>146</v>
      </c>
      <c r="K13" s="30" t="s">
        <v>82</v>
      </c>
    </row>
    <row r="14" spans="1:11" ht="15" customHeight="1">
      <c r="A14" s="27">
        <v>13</v>
      </c>
      <c r="B14" s="28" t="s">
        <v>31</v>
      </c>
      <c r="C14" s="32"/>
      <c r="D14" s="31" t="s">
        <v>147</v>
      </c>
      <c r="E14" s="28" t="s">
        <v>31</v>
      </c>
      <c r="G14" s="31" t="s">
        <v>148</v>
      </c>
      <c r="H14" s="28" t="s">
        <v>31</v>
      </c>
      <c r="J14" s="31" t="s">
        <v>149</v>
      </c>
      <c r="K14" s="30" t="s">
        <v>90</v>
      </c>
    </row>
    <row r="15" spans="1:11">
      <c r="A15" s="27">
        <v>14</v>
      </c>
      <c r="B15" s="28" t="s">
        <v>150</v>
      </c>
      <c r="C15" s="32"/>
      <c r="D15" s="31" t="s">
        <v>151</v>
      </c>
      <c r="E15" s="28" t="s">
        <v>150</v>
      </c>
      <c r="G15" s="31" t="s">
        <v>152</v>
      </c>
      <c r="H15" s="28" t="s">
        <v>150</v>
      </c>
      <c r="J15" s="31" t="s">
        <v>152</v>
      </c>
      <c r="K15" s="30" t="s">
        <v>55</v>
      </c>
    </row>
    <row r="16" spans="1:11">
      <c r="A16" s="27">
        <v>15</v>
      </c>
      <c r="B16" s="28" t="s">
        <v>13</v>
      </c>
      <c r="D16" s="31" t="s">
        <v>153</v>
      </c>
      <c r="E16" s="28" t="s">
        <v>13</v>
      </c>
      <c r="G16" s="31" t="s">
        <v>154</v>
      </c>
      <c r="H16" s="28" t="s">
        <v>13</v>
      </c>
      <c r="J16" s="31" t="s">
        <v>154</v>
      </c>
      <c r="K16" s="30" t="s">
        <v>56</v>
      </c>
    </row>
    <row r="17" spans="1:11">
      <c r="A17" s="27">
        <v>16</v>
      </c>
      <c r="B17" s="28" t="s">
        <v>32</v>
      </c>
      <c r="D17" s="31" t="s">
        <v>155</v>
      </c>
      <c r="E17" s="28" t="s">
        <v>32</v>
      </c>
      <c r="G17" s="31" t="s">
        <v>156</v>
      </c>
      <c r="H17" s="28" t="s">
        <v>32</v>
      </c>
      <c r="J17" s="31" t="s">
        <v>157</v>
      </c>
      <c r="K17" s="30" t="s">
        <v>78</v>
      </c>
    </row>
    <row r="18" spans="1:11">
      <c r="A18" s="27">
        <v>17</v>
      </c>
      <c r="B18" s="28" t="s">
        <v>30</v>
      </c>
      <c r="C18" s="32"/>
      <c r="D18" s="31" t="s">
        <v>158</v>
      </c>
      <c r="E18" s="28" t="s">
        <v>30</v>
      </c>
      <c r="G18" s="31" t="s">
        <v>159</v>
      </c>
      <c r="H18" s="28" t="s">
        <v>30</v>
      </c>
      <c r="J18" s="31" t="s">
        <v>160</v>
      </c>
      <c r="K18" s="30" t="s">
        <v>84</v>
      </c>
    </row>
    <row r="19" spans="1:11">
      <c r="A19" s="27">
        <v>18</v>
      </c>
      <c r="B19" s="28" t="s">
        <v>161</v>
      </c>
      <c r="C19" s="32"/>
      <c r="D19" s="31" t="s">
        <v>162</v>
      </c>
      <c r="E19" s="28" t="s">
        <v>161</v>
      </c>
      <c r="G19" s="31" t="s">
        <v>163</v>
      </c>
      <c r="H19" s="28" t="s">
        <v>161</v>
      </c>
      <c r="J19" s="31" t="s">
        <v>164</v>
      </c>
      <c r="K19" s="30" t="s">
        <v>165</v>
      </c>
    </row>
    <row r="20" spans="1:11">
      <c r="A20" s="27">
        <v>19</v>
      </c>
      <c r="B20" s="28" t="s">
        <v>202</v>
      </c>
      <c r="D20" s="31" t="s">
        <v>203</v>
      </c>
      <c r="E20" s="28" t="s">
        <v>202</v>
      </c>
      <c r="G20" s="31" t="s">
        <v>3</v>
      </c>
      <c r="H20" s="28" t="s">
        <v>202</v>
      </c>
      <c r="K20" s="33" t="s">
        <v>85</v>
      </c>
    </row>
    <row r="21" spans="1:11">
      <c r="A21" s="27">
        <v>20</v>
      </c>
      <c r="B21" s="28" t="s">
        <v>22</v>
      </c>
      <c r="D21" s="31" t="s">
        <v>166</v>
      </c>
      <c r="E21" s="28" t="s">
        <v>22</v>
      </c>
      <c r="G21" s="31" t="s">
        <v>167</v>
      </c>
      <c r="H21" s="28" t="s">
        <v>22</v>
      </c>
      <c r="J21" s="31" t="s">
        <v>167</v>
      </c>
      <c r="K21" s="30" t="s">
        <v>168</v>
      </c>
    </row>
    <row r="22" spans="1:11">
      <c r="A22" s="27">
        <v>21</v>
      </c>
      <c r="B22" s="28" t="s">
        <v>48</v>
      </c>
      <c r="D22" s="31" t="s">
        <v>169</v>
      </c>
      <c r="E22" s="28" t="s">
        <v>48</v>
      </c>
      <c r="G22" s="31" t="s">
        <v>170</v>
      </c>
      <c r="H22" s="28" t="s">
        <v>48</v>
      </c>
      <c r="J22" s="31" t="s">
        <v>170</v>
      </c>
      <c r="K22" s="30" t="s">
        <v>171</v>
      </c>
    </row>
    <row r="23" spans="1:11">
      <c r="A23" s="27">
        <v>22</v>
      </c>
      <c r="B23" s="28" t="s">
        <v>43</v>
      </c>
      <c r="D23" s="31" t="s">
        <v>172</v>
      </c>
      <c r="E23" s="28" t="s">
        <v>43</v>
      </c>
      <c r="G23" s="31" t="s">
        <v>73</v>
      </c>
      <c r="H23" s="28" t="s">
        <v>43</v>
      </c>
      <c r="J23" s="31" t="s">
        <v>8</v>
      </c>
      <c r="K23" s="30" t="s">
        <v>62</v>
      </c>
    </row>
    <row r="24" spans="1:11">
      <c r="A24" s="27">
        <v>23</v>
      </c>
      <c r="B24" s="28" t="s">
        <v>100</v>
      </c>
      <c r="D24" s="31" t="s">
        <v>173</v>
      </c>
      <c r="E24" s="28" t="s">
        <v>100</v>
      </c>
      <c r="G24" s="31" t="s">
        <v>66</v>
      </c>
      <c r="H24" s="28" t="s">
        <v>100</v>
      </c>
      <c r="J24" s="31" t="s">
        <v>174</v>
      </c>
      <c r="K24" s="30" t="s">
        <v>86</v>
      </c>
    </row>
    <row r="25" spans="1:11">
      <c r="A25" s="27">
        <v>24</v>
      </c>
      <c r="B25" s="28" t="s">
        <v>36</v>
      </c>
      <c r="D25" s="31" t="s">
        <v>58</v>
      </c>
      <c r="E25" s="28" t="s">
        <v>36</v>
      </c>
      <c r="G25" s="31" t="s">
        <v>71</v>
      </c>
      <c r="H25" s="28" t="s">
        <v>36</v>
      </c>
      <c r="J25" s="31" t="s">
        <v>6</v>
      </c>
      <c r="K25" s="30" t="s">
        <v>44</v>
      </c>
    </row>
    <row r="26" spans="1:11">
      <c r="A26" s="27">
        <v>25</v>
      </c>
      <c r="B26" s="28" t="s">
        <v>42</v>
      </c>
      <c r="D26" s="31" t="s">
        <v>204</v>
      </c>
      <c r="E26" s="28" t="s">
        <v>42</v>
      </c>
      <c r="H26" s="28" t="s">
        <v>42</v>
      </c>
      <c r="J26" s="31" t="s">
        <v>205</v>
      </c>
      <c r="K26" s="30" t="s">
        <v>81</v>
      </c>
    </row>
    <row r="27" spans="1:11">
      <c r="A27" s="27">
        <v>26</v>
      </c>
      <c r="B27" s="28" t="s">
        <v>16</v>
      </c>
      <c r="C27" s="32"/>
      <c r="D27" s="31" t="s">
        <v>175</v>
      </c>
      <c r="E27" s="28" t="s">
        <v>16</v>
      </c>
      <c r="G27" s="31" t="s">
        <v>176</v>
      </c>
      <c r="H27" s="28" t="s">
        <v>16</v>
      </c>
      <c r="J27" s="31" t="s">
        <v>176</v>
      </c>
      <c r="K27" s="30" t="s">
        <v>83</v>
      </c>
    </row>
    <row r="28" spans="1:11">
      <c r="A28" s="27">
        <v>27</v>
      </c>
      <c r="B28" s="28" t="s">
        <v>20</v>
      </c>
      <c r="C28" s="32"/>
      <c r="D28" s="31" t="s">
        <v>177</v>
      </c>
      <c r="E28" s="28" t="s">
        <v>20</v>
      </c>
      <c r="G28" s="31" t="s">
        <v>178</v>
      </c>
      <c r="H28" s="28" t="s">
        <v>20</v>
      </c>
      <c r="J28" s="31" t="s">
        <v>76</v>
      </c>
      <c r="K28" s="30" t="s">
        <v>179</v>
      </c>
    </row>
    <row r="29" spans="1:11">
      <c r="A29" s="27">
        <v>28</v>
      </c>
      <c r="B29" s="28" t="s">
        <v>35</v>
      </c>
      <c r="D29" s="31" t="s">
        <v>180</v>
      </c>
      <c r="E29" s="28" t="s">
        <v>35</v>
      </c>
      <c r="G29" s="31" t="s">
        <v>5</v>
      </c>
      <c r="H29" s="28" t="s">
        <v>35</v>
      </c>
      <c r="J29" s="31" t="s">
        <v>5</v>
      </c>
      <c r="K29" s="30" t="s">
        <v>80</v>
      </c>
    </row>
    <row r="30" spans="1:11">
      <c r="A30" s="27">
        <v>29</v>
      </c>
      <c r="B30" s="28" t="s">
        <v>37</v>
      </c>
      <c r="C30" s="32"/>
      <c r="D30" s="31" t="s">
        <v>181</v>
      </c>
      <c r="E30" s="28" t="s">
        <v>37</v>
      </c>
      <c r="G30" s="31" t="s">
        <v>182</v>
      </c>
      <c r="H30" s="28" t="s">
        <v>37</v>
      </c>
      <c r="J30" s="31" t="s">
        <v>182</v>
      </c>
      <c r="K30" s="30" t="s">
        <v>91</v>
      </c>
    </row>
    <row r="31" spans="1:11">
      <c r="A31" s="27">
        <v>30</v>
      </c>
      <c r="B31" s="28" t="s">
        <v>33</v>
      </c>
      <c r="C31" s="32"/>
      <c r="D31" s="31" t="s">
        <v>183</v>
      </c>
      <c r="E31" s="28" t="s">
        <v>33</v>
      </c>
      <c r="G31" s="31" t="s">
        <v>184</v>
      </c>
      <c r="H31" s="28" t="s">
        <v>33</v>
      </c>
      <c r="J31" s="31" t="s">
        <v>184</v>
      </c>
      <c r="K31" s="30" t="s">
        <v>132</v>
      </c>
    </row>
    <row r="32" spans="1:11">
      <c r="A32" s="27">
        <v>31</v>
      </c>
      <c r="B32" s="28" t="s">
        <v>185</v>
      </c>
      <c r="D32" s="31" t="s">
        <v>186</v>
      </c>
      <c r="E32" s="28" t="s">
        <v>185</v>
      </c>
      <c r="G32" s="31" t="s">
        <v>187</v>
      </c>
      <c r="H32" s="28" t="s">
        <v>185</v>
      </c>
      <c r="J32" s="31" t="s">
        <v>187</v>
      </c>
      <c r="K32" s="30" t="s">
        <v>132</v>
      </c>
    </row>
    <row r="33" spans="1:11">
      <c r="A33" s="27">
        <v>32</v>
      </c>
      <c r="B33" s="28" t="s">
        <v>39</v>
      </c>
      <c r="D33" s="30" t="s">
        <v>206</v>
      </c>
      <c r="E33" s="28" t="s">
        <v>39</v>
      </c>
      <c r="H33" s="28" t="s">
        <v>39</v>
      </c>
      <c r="J33" s="31" t="s">
        <v>7</v>
      </c>
      <c r="K33" s="30" t="s">
        <v>59</v>
      </c>
    </row>
    <row r="34" spans="1:11">
      <c r="A34" s="27">
        <v>33</v>
      </c>
      <c r="B34" s="28" t="s">
        <v>19</v>
      </c>
      <c r="D34" s="31" t="s">
        <v>188</v>
      </c>
      <c r="E34" s="28" t="s">
        <v>19</v>
      </c>
      <c r="G34" s="31" t="s">
        <v>189</v>
      </c>
      <c r="H34" s="28" t="s">
        <v>19</v>
      </c>
      <c r="J34" s="31" t="s">
        <v>189</v>
      </c>
      <c r="K34" s="30" t="s">
        <v>78</v>
      </c>
    </row>
    <row r="35" spans="1:11">
      <c r="A35" s="27">
        <v>34</v>
      </c>
      <c r="B35" s="28" t="s">
        <v>95</v>
      </c>
      <c r="C35" s="32"/>
      <c r="D35" s="31" t="s">
        <v>190</v>
      </c>
      <c r="E35" s="28" t="s">
        <v>95</v>
      </c>
      <c r="G35" s="31" t="s">
        <v>65</v>
      </c>
      <c r="H35" s="28" t="s">
        <v>95</v>
      </c>
      <c r="J35" s="31" t="s">
        <v>191</v>
      </c>
      <c r="K35" s="30" t="s">
        <v>88</v>
      </c>
    </row>
    <row r="36" spans="1:11">
      <c r="A36" s="27">
        <v>35</v>
      </c>
      <c r="B36" s="28" t="s">
        <v>192</v>
      </c>
      <c r="C36" s="32"/>
      <c r="D36" s="31" t="s">
        <v>193</v>
      </c>
      <c r="E36" s="28" t="s">
        <v>192</v>
      </c>
      <c r="G36" s="31" t="s">
        <v>194</v>
      </c>
      <c r="H36" s="28" t="s">
        <v>192</v>
      </c>
      <c r="J36" s="31" t="s">
        <v>195</v>
      </c>
      <c r="K36" s="30" t="s">
        <v>196</v>
      </c>
    </row>
    <row r="37" spans="1:11">
      <c r="A37" s="27">
        <v>36</v>
      </c>
      <c r="B37" s="28" t="s">
        <v>10</v>
      </c>
      <c r="D37" s="31" t="s">
        <v>197</v>
      </c>
      <c r="E37" s="28" t="s">
        <v>10</v>
      </c>
      <c r="G37" s="31" t="s">
        <v>198</v>
      </c>
      <c r="H37" s="28" t="s">
        <v>10</v>
      </c>
      <c r="J37" s="31" t="s">
        <v>198</v>
      </c>
      <c r="K37" s="30" t="s">
        <v>80</v>
      </c>
    </row>
    <row r="38" spans="1:11">
      <c r="A38" s="27">
        <v>37</v>
      </c>
      <c r="B38" s="28" t="s">
        <v>34</v>
      </c>
      <c r="C38" s="32"/>
      <c r="D38" s="31" t="s">
        <v>57</v>
      </c>
      <c r="E38" s="28" t="s">
        <v>34</v>
      </c>
      <c r="G38" s="31" t="s">
        <v>70</v>
      </c>
      <c r="H38" s="28" t="s">
        <v>34</v>
      </c>
      <c r="J38" s="31" t="s">
        <v>77</v>
      </c>
      <c r="K38" s="30" t="s">
        <v>89</v>
      </c>
    </row>
    <row r="39" spans="1:11">
      <c r="A39" s="27">
        <v>38</v>
      </c>
      <c r="B39" s="28" t="s">
        <v>40</v>
      </c>
      <c r="D39" s="31" t="s">
        <v>199</v>
      </c>
      <c r="E39" s="28" t="s">
        <v>40</v>
      </c>
      <c r="G39" s="31" t="s">
        <v>200</v>
      </c>
      <c r="H39" s="28" t="s">
        <v>40</v>
      </c>
      <c r="J39" s="31" t="s">
        <v>201</v>
      </c>
      <c r="K39" s="30" t="s">
        <v>92</v>
      </c>
    </row>
    <row r="40" spans="1:11">
      <c r="A40" s="27">
        <v>38</v>
      </c>
      <c r="B40" s="28" t="s">
        <v>214</v>
      </c>
      <c r="D40" s="26" t="s">
        <v>54</v>
      </c>
      <c r="E40" s="28" t="s">
        <v>214</v>
      </c>
      <c r="G40" s="26" t="s">
        <v>207</v>
      </c>
      <c r="H40" s="28" t="s">
        <v>214</v>
      </c>
      <c r="J40" s="26" t="s">
        <v>208</v>
      </c>
      <c r="K40" s="26" t="s">
        <v>209</v>
      </c>
    </row>
    <row r="41" spans="1:11">
      <c r="A41" s="27">
        <v>39</v>
      </c>
      <c r="B41" s="28" t="s">
        <v>11</v>
      </c>
      <c r="D41" s="31" t="s">
        <v>210</v>
      </c>
      <c r="E41" s="28" t="s">
        <v>11</v>
      </c>
      <c r="G41" s="31" t="s">
        <v>211</v>
      </c>
      <c r="H41" s="28" t="s">
        <v>11</v>
      </c>
      <c r="J41" s="31" t="s">
        <v>212</v>
      </c>
      <c r="K41" s="30" t="s">
        <v>213</v>
      </c>
    </row>
    <row r="44" spans="1:11">
      <c r="A44" s="31"/>
      <c r="B44" s="31"/>
      <c r="C44" s="31"/>
      <c r="E44" s="31"/>
      <c r="F44" s="31"/>
      <c r="I44" s="31"/>
    </row>
    <row r="45" spans="1:11">
      <c r="A45" s="31"/>
      <c r="B45" s="31"/>
      <c r="C45" s="31"/>
      <c r="E45" s="31"/>
      <c r="F45" s="31"/>
      <c r="I45" s="31"/>
    </row>
  </sheetData>
  <sheetProtection algorithmName="SHA-512" hashValue="EI3zIiH7NUDlufLPIYrfD4GdrbeNX+JO+zCPmN1OSpVev5JoqLJyW9vMhC8lOBGfp79MckG7c75AS1j6vNSL+w==" saltValue="SNe6yQotR8cHQTNKGyBTwg==" spinCount="100000" sheet="1" objects="1" scenarios="1"/>
  <sortState ref="A2:K45">
    <sortCondition ref="A2:A45"/>
  </sortState>
  <phoneticPr fontId="2" type="noConversion"/>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4</vt:i4>
      </vt:variant>
    </vt:vector>
  </HeadingPairs>
  <TitlesOfParts>
    <vt:vector size="10" baseType="lpstr">
      <vt:lpstr>yonerge</vt:lpstr>
      <vt:lpstr>ogrenci</vt:lpstr>
      <vt:lpstr>veli</vt:lpstr>
      <vt:lpstr>ogretmen</vt:lpstr>
      <vt:lpstr>sonuc</vt:lpstr>
      <vt:lpstr>madde</vt:lpstr>
      <vt:lpstr>ogrenci!Yazdırma_Alanı</vt:lpstr>
      <vt:lpstr>ogretmen!Yazdırma_Alanı</vt:lpstr>
      <vt:lpstr>sonuc!Yazdırma_Alanı</vt:lpstr>
      <vt:lpstr>veli!Yazdırma_Alanı</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2023-06-01T09:09:43Z</dcterms:modified>
</cp:coreProperties>
</file>